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workwithyoung.sharepoint.com/sites/BusinessIntelligenceGroup/Shared Documents/PBI Report Templates/ProjManagement/"/>
    </mc:Choice>
  </mc:AlternateContent>
  <xr:revisionPtr revIDLastSave="519" documentId="13_ncr:1_{5CECA7E3-DD80-4344-AA62-F5364BEB25B8}" xr6:coauthVersionLast="47" xr6:coauthVersionMax="47" xr10:uidLastSave="{126EA4F6-5F4A-4A94-A5DC-80581B979A8C}"/>
  <bookViews>
    <workbookView xWindow="-98" yWindow="-98" windowWidth="19396" windowHeight="11475" xr2:uid="{00000000-000D-0000-FFFF-FFFF00000000}"/>
  </bookViews>
  <sheets>
    <sheet name="Projects" sheetId="1" r:id="rId1"/>
    <sheet name="Tasks" sheetId="2" r:id="rId2"/>
    <sheet name="Resources" sheetId="3" r:id="rId3"/>
    <sheet name="Budget" sheetId="5" r:id="rId4"/>
    <sheet name="Invoice" sheetId="7" r:id="rId5"/>
    <sheet name="Risk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8" i="5"/>
  <c r="E9" i="5"/>
  <c r="E10" i="5"/>
  <c r="E11" i="5"/>
  <c r="E12" i="5"/>
  <c r="E13" i="5"/>
  <c r="E14" i="5"/>
  <c r="E15" i="5"/>
  <c r="E16" i="5"/>
  <c r="E17" i="5"/>
  <c r="E3" i="5"/>
  <c r="E4" i="5"/>
  <c r="E5" i="5"/>
  <c r="E6" i="5"/>
  <c r="E2" i="5"/>
  <c r="D7" i="5"/>
  <c r="D8" i="5"/>
  <c r="D9" i="5"/>
  <c r="D10" i="5"/>
  <c r="D11" i="5"/>
  <c r="D12" i="5"/>
  <c r="D13" i="5"/>
  <c r="D14" i="5"/>
  <c r="D15" i="5"/>
  <c r="D16" i="5"/>
  <c r="D17" i="5"/>
  <c r="D3" i="5"/>
  <c r="D4" i="5"/>
  <c r="D5" i="5"/>
  <c r="D6" i="5"/>
  <c r="D2" i="5"/>
  <c r="K22" i="2"/>
  <c r="H22" i="3" s="1"/>
  <c r="J25" i="2"/>
  <c r="J33" i="2"/>
  <c r="E5" i="2"/>
  <c r="K5" i="2" s="1"/>
  <c r="H5" i="3" s="1"/>
  <c r="E19" i="2"/>
  <c r="K19" i="2" s="1"/>
  <c r="H19" i="3" s="1"/>
  <c r="E20" i="2"/>
  <c r="J20" i="2" s="1"/>
  <c r="E21" i="2"/>
  <c r="J21" i="2" s="1"/>
  <c r="E22" i="2"/>
  <c r="J22" i="2" s="1"/>
  <c r="E23" i="2"/>
  <c r="K23" i="2" s="1"/>
  <c r="H23" i="3" s="1"/>
  <c r="E24" i="2"/>
  <c r="J24" i="2" s="1"/>
  <c r="E25" i="2"/>
  <c r="K25" i="2" s="1"/>
  <c r="H25" i="3" s="1"/>
  <c r="E26" i="2"/>
  <c r="J26" i="2" s="1"/>
  <c r="E27" i="2"/>
  <c r="K27" i="2" s="1"/>
  <c r="H27" i="3" s="1"/>
  <c r="E28" i="2"/>
  <c r="K28" i="2" s="1"/>
  <c r="H28" i="3" s="1"/>
  <c r="E29" i="2"/>
  <c r="K29" i="2" s="1"/>
  <c r="H29" i="3" s="1"/>
  <c r="E30" i="2"/>
  <c r="J30" i="2" s="1"/>
  <c r="E31" i="2"/>
  <c r="K31" i="2" s="1"/>
  <c r="H31" i="3" s="1"/>
  <c r="E32" i="2"/>
  <c r="K32" i="2" s="1"/>
  <c r="H32" i="3" s="1"/>
  <c r="E33" i="2"/>
  <c r="K33" i="2" s="1"/>
  <c r="H33" i="3" s="1"/>
  <c r="E18" i="2"/>
  <c r="J18" i="2" s="1"/>
  <c r="E7" i="2"/>
  <c r="K7" i="2" s="1"/>
  <c r="H7" i="3" s="1"/>
  <c r="E8" i="2"/>
  <c r="K8" i="2" s="1"/>
  <c r="H8" i="3" s="1"/>
  <c r="E9" i="2"/>
  <c r="J9" i="2" s="1"/>
  <c r="E10" i="2"/>
  <c r="J10" i="2" s="1"/>
  <c r="E11" i="2"/>
  <c r="K11" i="2" s="1"/>
  <c r="H11" i="3" s="1"/>
  <c r="E12" i="2"/>
  <c r="J12" i="2" s="1"/>
  <c r="E13" i="2"/>
  <c r="J13" i="2" s="1"/>
  <c r="E14" i="2"/>
  <c r="J14" i="2" s="1"/>
  <c r="E15" i="2"/>
  <c r="J15" i="2" s="1"/>
  <c r="E16" i="2"/>
  <c r="K16" i="2" s="1"/>
  <c r="H16" i="3" s="1"/>
  <c r="E17" i="2"/>
  <c r="J17" i="2" s="1"/>
  <c r="E3" i="2"/>
  <c r="K3" i="2" s="1"/>
  <c r="H3" i="3" s="1"/>
  <c r="E4" i="2"/>
  <c r="K4" i="2" s="1"/>
  <c r="H4" i="3" s="1"/>
  <c r="E6" i="2"/>
  <c r="K6" i="2" s="1"/>
  <c r="H6" i="3" s="1"/>
  <c r="E2" i="2"/>
  <c r="K2" i="2" s="1"/>
  <c r="H2" i="3" s="1"/>
  <c r="J32" i="2" l="1"/>
  <c r="J31" i="2"/>
  <c r="K30" i="2"/>
  <c r="H30" i="3" s="1"/>
  <c r="J2" i="2"/>
  <c r="K24" i="2"/>
  <c r="H24" i="3" s="1"/>
  <c r="K14" i="2"/>
  <c r="H14" i="3" s="1"/>
  <c r="J23" i="2"/>
  <c r="K13" i="2"/>
  <c r="H13" i="3" s="1"/>
  <c r="J6" i="2"/>
  <c r="K12" i="2"/>
  <c r="H12" i="3" s="1"/>
  <c r="K10" i="2"/>
  <c r="H10" i="3" s="1"/>
  <c r="J8" i="2"/>
  <c r="K21" i="2"/>
  <c r="H21" i="3" s="1"/>
  <c r="J7" i="2"/>
  <c r="K20" i="2"/>
  <c r="H20" i="3" s="1"/>
  <c r="J29" i="2"/>
  <c r="K26" i="2"/>
  <c r="H26" i="3" s="1"/>
  <c r="K18" i="2"/>
  <c r="H18" i="3" s="1"/>
  <c r="J5" i="2"/>
  <c r="J28" i="2"/>
  <c r="K17" i="2"/>
  <c r="H17" i="3" s="1"/>
  <c r="K9" i="2"/>
  <c r="H9" i="3" s="1"/>
  <c r="J16" i="2"/>
  <c r="J4" i="2"/>
  <c r="J27" i="2"/>
  <c r="J19" i="2"/>
  <c r="J11" i="2"/>
  <c r="J3" i="2"/>
  <c r="K15" i="2"/>
  <c r="H15" i="3" s="1"/>
</calcChain>
</file>

<file path=xl/sharedStrings.xml><?xml version="1.0" encoding="utf-8"?>
<sst xmlns="http://schemas.openxmlformats.org/spreadsheetml/2006/main" count="758" uniqueCount="406">
  <si>
    <t>ProjectID</t>
  </si>
  <si>
    <t>ProjectName</t>
  </si>
  <si>
    <t>StartDate</t>
  </si>
  <si>
    <t>EndDate</t>
  </si>
  <si>
    <t>P001</t>
  </si>
  <si>
    <t>P002</t>
  </si>
  <si>
    <t>P003</t>
  </si>
  <si>
    <t>P004</t>
  </si>
  <si>
    <t>P005</t>
  </si>
  <si>
    <t>TaskID</t>
  </si>
  <si>
    <t>TaskName</t>
  </si>
  <si>
    <t>PlannedHours</t>
  </si>
  <si>
    <t>ActualHours</t>
  </si>
  <si>
    <t>Status</t>
  </si>
  <si>
    <t>T001</t>
  </si>
  <si>
    <t>Completed</t>
  </si>
  <si>
    <t>T002</t>
  </si>
  <si>
    <t>T003</t>
  </si>
  <si>
    <t>T004</t>
  </si>
  <si>
    <t>T005</t>
  </si>
  <si>
    <t>T007</t>
  </si>
  <si>
    <t>In Progress</t>
  </si>
  <si>
    <t>T008</t>
  </si>
  <si>
    <t>T009</t>
  </si>
  <si>
    <t>T010</t>
  </si>
  <si>
    <t>T011</t>
  </si>
  <si>
    <t>T013</t>
  </si>
  <si>
    <t>T014</t>
  </si>
  <si>
    <t>T015</t>
  </si>
  <si>
    <t>ResourceID</t>
  </si>
  <si>
    <t>Name</t>
  </si>
  <si>
    <t>Role</t>
  </si>
  <si>
    <t>BudgetID</t>
  </si>
  <si>
    <t>ProjectedBudget</t>
  </si>
  <si>
    <t>ActualBudget</t>
  </si>
  <si>
    <t>RiskID</t>
  </si>
  <si>
    <t>Severity</t>
  </si>
  <si>
    <t>RS001</t>
  </si>
  <si>
    <t>Low</t>
  </si>
  <si>
    <t>Mitigated</t>
  </si>
  <si>
    <t>RS002</t>
  </si>
  <si>
    <t>High</t>
  </si>
  <si>
    <t>RS003</t>
  </si>
  <si>
    <t>Open</t>
  </si>
  <si>
    <t>RS004</t>
  </si>
  <si>
    <t>RS005</t>
  </si>
  <si>
    <t>Medium</t>
  </si>
  <si>
    <t>RS006</t>
  </si>
  <si>
    <t>RS007</t>
  </si>
  <si>
    <t>RS008</t>
  </si>
  <si>
    <t>RS009</t>
  </si>
  <si>
    <t>RS010</t>
  </si>
  <si>
    <t>ERP Implementation</t>
  </si>
  <si>
    <t>Website Redesign</t>
  </si>
  <si>
    <t>CRM Migration</t>
  </si>
  <si>
    <t>Data Warehouse Build</t>
  </si>
  <si>
    <t>Mobile App Launch</t>
  </si>
  <si>
    <t>Department</t>
  </si>
  <si>
    <t>IT</t>
  </si>
  <si>
    <t>Marketing</t>
  </si>
  <si>
    <t>DueDate</t>
  </si>
  <si>
    <t>%Complete</t>
  </si>
  <si>
    <t>Requirement Gathering</t>
  </si>
  <si>
    <t>System Design</t>
  </si>
  <si>
    <t>UI Wireframes</t>
  </si>
  <si>
    <t>Data Migration</t>
  </si>
  <si>
    <t>Prototype Design</t>
  </si>
  <si>
    <t>Sarah Lee</t>
  </si>
  <si>
    <t>Business Analyst</t>
  </si>
  <si>
    <t>James Miller</t>
  </si>
  <si>
    <t>Solution Architect</t>
  </si>
  <si>
    <t>Laura Green</t>
  </si>
  <si>
    <t>UX Designer</t>
  </si>
  <si>
    <t>Robert White</t>
  </si>
  <si>
    <t>Data Engineer</t>
  </si>
  <si>
    <t>Anna Black</t>
  </si>
  <si>
    <t>Mobile Developer</t>
  </si>
  <si>
    <t>Clients</t>
  </si>
  <si>
    <t>Matt Express</t>
  </si>
  <si>
    <t>Nike</t>
  </si>
  <si>
    <t>Adidas</t>
  </si>
  <si>
    <t>YMC</t>
  </si>
  <si>
    <t>Linkedin</t>
  </si>
  <si>
    <t>P006</t>
  </si>
  <si>
    <t>P007</t>
  </si>
  <si>
    <t>P008</t>
  </si>
  <si>
    <t>P009</t>
  </si>
  <si>
    <t>P010</t>
  </si>
  <si>
    <t>P011</t>
  </si>
  <si>
    <t>Office Renovation</t>
  </si>
  <si>
    <t>Road Construction</t>
  </si>
  <si>
    <t>Bridge Construction</t>
  </si>
  <si>
    <t>Warehouse Facility</t>
  </si>
  <si>
    <t>Product Launch Campaign</t>
  </si>
  <si>
    <t>Brand Awareness</t>
  </si>
  <si>
    <t>SEO Optimization</t>
  </si>
  <si>
    <t>P012</t>
  </si>
  <si>
    <t>Budget Planning</t>
  </si>
  <si>
    <t>Audit Preparation</t>
  </si>
  <si>
    <t>Payroll Automation</t>
  </si>
  <si>
    <t>Accounts Payable</t>
  </si>
  <si>
    <t>P013</t>
  </si>
  <si>
    <t>P014</t>
  </si>
  <si>
    <t>P015</t>
  </si>
  <si>
    <t>P016</t>
  </si>
  <si>
    <t>Review</t>
  </si>
  <si>
    <t>Blocked</t>
  </si>
  <si>
    <t>GRA</t>
  </si>
  <si>
    <t>Georgia Power</t>
  </si>
  <si>
    <t>Walmart</t>
  </si>
  <si>
    <t>Microsoft</t>
  </si>
  <si>
    <t>Amazon</t>
  </si>
  <si>
    <t>EDSON</t>
  </si>
  <si>
    <t>Construction</t>
  </si>
  <si>
    <t>Finance</t>
  </si>
  <si>
    <t>T006</t>
  </si>
  <si>
    <t>T012</t>
  </si>
  <si>
    <t>T016</t>
  </si>
  <si>
    <t>T017</t>
  </si>
  <si>
    <t>T018</t>
  </si>
  <si>
    <t>T019</t>
  </si>
  <si>
    <t>T020</t>
  </si>
  <si>
    <t>T021</t>
  </si>
  <si>
    <t>T022</t>
  </si>
  <si>
    <t>T023</t>
  </si>
  <si>
    <t>T024</t>
  </si>
  <si>
    <t>T025</t>
  </si>
  <si>
    <t>T026</t>
  </si>
  <si>
    <t>T027</t>
  </si>
  <si>
    <t>T028</t>
  </si>
  <si>
    <t>T029</t>
  </si>
  <si>
    <t>T030</t>
  </si>
  <si>
    <t>T031</t>
  </si>
  <si>
    <t>T032</t>
  </si>
  <si>
    <t>EmplyeeID</t>
  </si>
  <si>
    <t>Budget</t>
  </si>
  <si>
    <t>Clear and grade construction site</t>
  </si>
  <si>
    <t>Install new flooring and lighting</t>
  </si>
  <si>
    <t>Assemble steel reinforcement framework</t>
  </si>
  <si>
    <t>Construct foundation and structural frame</t>
  </si>
  <si>
    <t>Create promotional materials</t>
  </si>
  <si>
    <t>Run targeted social media ads</t>
  </si>
  <si>
    <t>Perform keyword research and on-page SEO</t>
  </si>
  <si>
    <t>Collect departmental budget inputs</t>
  </si>
  <si>
    <t>Gather financial statements and records</t>
  </si>
  <si>
    <t>Configure payroll calculation engine</t>
  </si>
  <si>
    <t>Implement invoice approval workflow</t>
  </si>
  <si>
    <t>Conduct user training sessions</t>
  </si>
  <si>
    <t>Migrate content to updated CMS</t>
  </si>
  <si>
    <t>Integrate CRM with email system</t>
  </si>
  <si>
    <t>Develop ETL pipelines for source systems</t>
  </si>
  <si>
    <t>Deploy to iOS and Android stores</t>
  </si>
  <si>
    <t>Lay asphalt and perform finishing work</t>
  </si>
  <si>
    <t>Upgrade HVAC and electrical systems</t>
  </si>
  <si>
    <t>Pour and cure concrete deck</t>
  </si>
  <si>
    <t>Install racking and storage systems</t>
  </si>
  <si>
    <t>Host product launch event</t>
  </si>
  <si>
    <t>Organize influencer partnership program</t>
  </si>
  <si>
    <t>Build high-quality backlinks</t>
  </si>
  <si>
    <t>Prepare consolidated financial plan</t>
  </si>
  <si>
    <t>Review compliance checklists</t>
  </si>
  <si>
    <t>Test automated pay slip generation</t>
  </si>
  <si>
    <t>Automate vendor payment scheduling</t>
  </si>
  <si>
    <t>WorkedHours</t>
  </si>
  <si>
    <t>HourlyRate</t>
  </si>
  <si>
    <t>Project</t>
  </si>
  <si>
    <t>Construction Manager</t>
  </si>
  <si>
    <t>Facilities Manager</t>
  </si>
  <si>
    <t>Operations Manager</t>
  </si>
  <si>
    <t>Marketing Manager</t>
  </si>
  <si>
    <t>Financial Planning Manager</t>
  </si>
  <si>
    <t>Human Resources</t>
  </si>
  <si>
    <t xml:space="preserve">Engineering </t>
  </si>
  <si>
    <t>Engineering</t>
  </si>
  <si>
    <t>Civil Engineer</t>
  </si>
  <si>
    <t>Audit Manager</t>
  </si>
  <si>
    <t>Ethan Ramirez</t>
  </si>
  <si>
    <t>Sophia Bennett</t>
  </si>
  <si>
    <t>Liam Carter</t>
  </si>
  <si>
    <t>Olivia Hughes</t>
  </si>
  <si>
    <t>Noah Patel</t>
  </si>
  <si>
    <t>Ava Thompson</t>
  </si>
  <si>
    <t>Mason Collins</t>
  </si>
  <si>
    <t>Isabella Wright</t>
  </si>
  <si>
    <t>Lucas Mitchell</t>
  </si>
  <si>
    <t>Mia Anderson</t>
  </si>
  <si>
    <t>Daniel Foster</t>
  </si>
  <si>
    <t>HR Manager</t>
  </si>
  <si>
    <t>Jacob Harris</t>
  </si>
  <si>
    <t>Emily Scott</t>
  </si>
  <si>
    <t>Alexander Ross</t>
  </si>
  <si>
    <t>Grace Morgan</t>
  </si>
  <si>
    <t>Benjamin Ward</t>
  </si>
  <si>
    <t>Chloe Turner</t>
  </si>
  <si>
    <t>Elijah Brooks</t>
  </si>
  <si>
    <t>Harper Lee</t>
  </si>
  <si>
    <t>Matthew Price</t>
  </si>
  <si>
    <t>Aria Kelly</t>
  </si>
  <si>
    <t>William Sanders</t>
  </si>
  <si>
    <t>Zoe Richardson</t>
  </si>
  <si>
    <t>James Coleman</t>
  </si>
  <si>
    <t>Lily Parker</t>
  </si>
  <si>
    <t>Henry Diaz</t>
  </si>
  <si>
    <t>Natalie Murphy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</si>
  <si>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</si>
  <si>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</si>
  <si>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</si>
  <si>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</si>
  <si>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</si>
  <si>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</si>
  <si>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</si>
  <si>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</si>
  <si>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</si>
  <si>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</si>
  <si>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</si>
  <si>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</si>
  <si>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</si>
  <si>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</si>
  <si>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</si>
  <si>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</si>
  <si>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</si>
  <si>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</si>
  <si>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</si>
  <si>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</si>
  <si>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</si>
  <si>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</si>
  <si>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</si>
  <si>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</si>
  <si>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</si>
  <si>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</si>
  <si>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</si>
  <si>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</si>
  <si>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</si>
  <si>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</si>
  <si>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</si>
  <si>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</si>
  <si>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EmployID</t>
  </si>
  <si>
    <t>RS011</t>
  </si>
  <si>
    <t>RS012</t>
  </si>
  <si>
    <t>RS013</t>
  </si>
  <si>
    <t>RS014</t>
  </si>
  <si>
    <t>RS015</t>
  </si>
  <si>
    <t>RS016</t>
  </si>
  <si>
    <t>RS017</t>
  </si>
  <si>
    <t>RS018</t>
  </si>
  <si>
    <t>RS019</t>
  </si>
  <si>
    <t>RS020</t>
  </si>
  <si>
    <t>RS021</t>
  </si>
  <si>
    <t>RS022</t>
  </si>
  <si>
    <t>RS023</t>
  </si>
  <si>
    <t>RS024</t>
  </si>
  <si>
    <t>RS025</t>
  </si>
  <si>
    <t>RS026</t>
  </si>
  <si>
    <t>RS027</t>
  </si>
  <si>
    <t>RS028</t>
  </si>
  <si>
    <t>RS029</t>
  </si>
  <si>
    <t>RS030</t>
  </si>
  <si>
    <t>RS031</t>
  </si>
  <si>
    <t>RS032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</si>
  <si>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</si>
  <si>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</si>
  <si>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</si>
  <si>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</si>
  <si>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</si>
  <si>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</si>
  <si>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</si>
  <si>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</si>
  <si>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</si>
  <si>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</si>
  <si>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</si>
  <si>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</si>
  <si>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</si>
  <si>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</si>
  <si>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</si>
  <si>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</si>
  <si>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RS701</t>
  </si>
  <si>
    <t>RS702</t>
  </si>
  <si>
    <t>RS703</t>
  </si>
  <si>
    <t>RS704</t>
  </si>
  <si>
    <t>RS705</t>
  </si>
  <si>
    <t>RS706</t>
  </si>
  <si>
    <t>RS707</t>
  </si>
  <si>
    <t>RS708</t>
  </si>
  <si>
    <t>RS709</t>
  </si>
  <si>
    <t>RS710</t>
  </si>
  <si>
    <t>RS711</t>
  </si>
  <si>
    <t>RS712</t>
  </si>
  <si>
    <t>RS713</t>
  </si>
  <si>
    <t>RS714</t>
  </si>
  <si>
    <t>RS715</t>
  </si>
  <si>
    <t>RS716</t>
  </si>
  <si>
    <t>InvoiceID</t>
  </si>
  <si>
    <t>InvoiceDate</t>
  </si>
  <si>
    <t>Amount</t>
  </si>
  <si>
    <t>PaidDate</t>
  </si>
  <si>
    <t>Notes</t>
  </si>
  <si>
    <t>INV001</t>
  </si>
  <si>
    <t>Paid</t>
  </si>
  <si>
    <t>Initial ERP implementation payment</t>
  </si>
  <si>
    <t>INV002</t>
  </si>
  <si>
    <t>Mid-project milestone</t>
  </si>
  <si>
    <t>INV003</t>
  </si>
  <si>
    <t>Overdue</t>
  </si>
  <si>
    <t>Final payment pending</t>
  </si>
  <si>
    <t>INV004</t>
  </si>
  <si>
    <t>Website redesign kickoff</t>
  </si>
  <si>
    <t>INV005</t>
  </si>
  <si>
    <t>Pending</t>
  </si>
  <si>
    <t>Awaiting client approval</t>
  </si>
  <si>
    <t>INV006</t>
  </si>
  <si>
    <t>Road construction first milestone</t>
  </si>
  <si>
    <t>INV007</t>
  </si>
  <si>
    <t>Campaign setup</t>
  </si>
  <si>
    <t>INV008</t>
  </si>
  <si>
    <t>Campaign execution balance</t>
  </si>
  <si>
    <t>INV009</t>
  </si>
  <si>
    <t>Budget planning installment</t>
  </si>
  <si>
    <t>INV010</t>
  </si>
  <si>
    <t>Final payment</t>
  </si>
  <si>
    <t>INV011</t>
  </si>
  <si>
    <t>INV012</t>
  </si>
  <si>
    <t>INV013</t>
  </si>
  <si>
    <t>INV014</t>
  </si>
  <si>
    <t>INV015</t>
  </si>
  <si>
    <t>INV016</t>
  </si>
  <si>
    <t>InvoiceStatus</t>
  </si>
  <si>
    <t>1/15/2024</t>
  </si>
  <si>
    <t>2/15/2024</t>
  </si>
  <si>
    <t>2/10/2024</t>
  </si>
  <si>
    <t>6/1/2024</t>
  </si>
  <si>
    <t>7/1/2024</t>
  </si>
  <si>
    <t>6/25/2024</t>
  </si>
  <si>
    <t>11/30/2024</t>
  </si>
  <si>
    <t>12/30/2024</t>
  </si>
  <si>
    <t>3/15/2024</t>
  </si>
  <si>
    <t>4/15/2024</t>
  </si>
  <si>
    <t>4/10/2024</t>
  </si>
  <si>
    <t>8/15/2024</t>
  </si>
  <si>
    <t>9/15/2024</t>
  </si>
  <si>
    <t>9/1/2025</t>
  </si>
  <si>
    <t>10/1/2025</t>
  </si>
  <si>
    <t>3/20/2025</t>
  </si>
  <si>
    <t>4/20/2025</t>
  </si>
  <si>
    <t>4/18/2025</t>
  </si>
  <si>
    <t>7/1/2025</t>
  </si>
  <si>
    <t>8/1/2025</t>
  </si>
  <si>
    <t>10/20/2024</t>
  </si>
  <si>
    <t>11/20/2024</t>
  </si>
  <si>
    <t>11/15/2024</t>
  </si>
  <si>
    <t>3/1/2025</t>
  </si>
  <si>
    <t>4/1/2025</t>
  </si>
  <si>
    <t>6/10/2024</t>
  </si>
  <si>
    <t>7/10/2024</t>
  </si>
  <si>
    <t>7/5/2024</t>
  </si>
  <si>
    <t>Office renovation phase 1</t>
  </si>
  <si>
    <t>Office renovation final phase</t>
  </si>
  <si>
    <t>9/15/2025</t>
  </si>
  <si>
    <t>10/15/2025</t>
  </si>
  <si>
    <t>Bridge construction milestone 1</t>
  </si>
  <si>
    <t>11/1/2025</t>
  </si>
  <si>
    <t>12/1/2025</t>
  </si>
  <si>
    <t>Bridge construction milestone 2</t>
  </si>
  <si>
    <t>5/20/2025</t>
  </si>
  <si>
    <t>6/20/2025</t>
  </si>
  <si>
    <t>6/18/2025</t>
  </si>
  <si>
    <t>Warehouse racking installation</t>
  </si>
  <si>
    <t>Warehouse facility final payment</t>
  </si>
  <si>
    <t>INV017</t>
  </si>
  <si>
    <t>8/20/2024</t>
  </si>
  <si>
    <t>9/20/2024</t>
  </si>
  <si>
    <t>Brand awareness social campaign</t>
  </si>
  <si>
    <t>INV018</t>
  </si>
  <si>
    <t>12/1/2024</t>
  </si>
  <si>
    <t>12/31/2024</t>
  </si>
  <si>
    <t>Influencer marketing campaign</t>
  </si>
  <si>
    <t>INV019</t>
  </si>
  <si>
    <t>6/15/2024</t>
  </si>
  <si>
    <t>7/15/2024</t>
  </si>
  <si>
    <t>SEO website optimization</t>
  </si>
  <si>
    <t>INV020</t>
  </si>
  <si>
    <t>1/10/2025</t>
  </si>
  <si>
    <t>2/10/2025</t>
  </si>
  <si>
    <t>SEO backlink campaign</t>
  </si>
  <si>
    <t>INV021</t>
  </si>
  <si>
    <t>12/20/2024</t>
  </si>
  <si>
    <t>1/20/2025</t>
  </si>
  <si>
    <t>1/15/2025</t>
  </si>
  <si>
    <t>Audit prep document review</t>
  </si>
  <si>
    <t>INV022</t>
  </si>
  <si>
    <t>3/10/2025</t>
  </si>
  <si>
    <t>Final audit submission</t>
  </si>
  <si>
    <t>INV023</t>
  </si>
  <si>
    <t>10/18/2024</t>
  </si>
  <si>
    <t>Payroll automation initial phase</t>
  </si>
  <si>
    <t>INV024</t>
  </si>
  <si>
    <t>11/5/2024</t>
  </si>
  <si>
    <t>12/5/2024</t>
  </si>
  <si>
    <t>Payroll automation final phase</t>
  </si>
  <si>
    <t>INV025</t>
  </si>
  <si>
    <t>7/20/2024</t>
  </si>
  <si>
    <t>8/18/2024</t>
  </si>
  <si>
    <t>Accounts payable workflow setup</t>
  </si>
  <si>
    <t>INV026</t>
  </si>
  <si>
    <t>9/1/2024</t>
  </si>
  <si>
    <t>10/1/2024</t>
  </si>
  <si>
    <t>Final AP automation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</si>
</sst>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/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1" fontId="0" fillId="0" borderId="0" xfId="0" applyNumberFormat="1"/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/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165" fontId="2" fillId="0" borderId="0" xfId="1" applyNumberFormat="1" applyFont="1" applyAlignment="1">
      <alignment horizontal="center" vertical="center" wrapText="1"/>
    </xf>
    <xf numFmtId="165" fontId="0" fillId="0" borderId="0" xfId="1" applyNumberFormat="1" applyFont="1" applyAlignment="1">
      <alignment vertical="center" wrapText="1"/>
    </xf>
    <xf numFmtId="165" fontId="0" fillId="0" borderId="0" xfId="1" applyNumberFormat="1" applyFont="1" applyAlignment="1">
      <alignment vertical="center"/>
    </xf>
    <xf numFmtId="165" fontId="0" fillId="0" borderId="0" xfId="1" applyNumberFormat="1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  <xf numFmtId="0" fontId="1" fillId="0" borderId="2" xfId="0" applyFont="1" applyFill="1" applyBorder="1" applyAlignment="1">
      <alignment horizontal="center" vertical="top"/>
    </xf>
    <xf numFmtId="165" fontId="1" fillId="0" borderId="1" xfId="1" applyNumberFormat="1" applyFont="1" applyBorder="1" applyAlignment="1">
      <alignment horizontal="center" vertical="top"/>
    </xf>
    <xf numFmtId="0" fontId="0" fillId="0" borderId="0" xfId="0"/>
    <xf numFmtId="0" fontId="2" fillId="0" borderId="1" xfId="0" applyFont="1" applyBorder="1" applyAlignment="1">
      <alignment horizontal="center" vertical="top"/>
    </xf>
    <xf numFmtId="14" fontId="2" fillId="0" borderId="1" xfId="1" applyNumberFormat="1" applyFont="1" applyBorder="1" applyAlignment="1">
      <alignment horizontal="center" vertical="top"/>
    </xf>
    <xf numFmtId="14" fontId="0" fillId="0" borderId="0" xfId="1" applyNumberFormat="1" applyFont="1"/>
    <xf numFmtId="165" fontId="2" fillId="0" borderId="1" xfId="1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E1" sqref="E1"/>
    </sheetView>
  </sheetViews>
  <sheetFormatPr defaultRowHeight="14.25" x14ac:dyDescent="0.45"/>
  <cols>
    <col min="2" max="2" width="21.3984375" bestFit="1" customWidth="1"/>
    <col min="3" max="4" width="17.59765625" style="5" bestFit="1" customWidth="1"/>
    <col min="5" max="5" width="11.796875" style="12" customWidth="1"/>
    <col min="6" max="6" width="14.19921875" style="15" customWidth="1"/>
    <col min="7" max="7" width="12.3984375" style="15" customWidth="1"/>
    <col min="8" max="8" width="12.86328125" style="12" customWidth="1"/>
    <col min="9" max="9" width="10.9296875" style="12" customWidth="1"/>
  </cols>
  <sheetData>
    <row r="1" spans="1:10" ht="28.5" x14ac:dyDescent="0.45">
      <c r="A1" s="2" t="s">
        <v>0</v>
      </c>
      <c r="B1" s="2" t="s">
        <v>1</v>
      </c>
      <c r="C1" s="9" t="s">
        <v>2</v>
      </c>
      <c r="D1" s="9" t="s">
        <v>3</v>
      </c>
      <c r="E1" s="9" t="s">
        <v>60</v>
      </c>
      <c r="F1" s="10" t="s">
        <v>13</v>
      </c>
      <c r="G1" s="13" t="s">
        <v>135</v>
      </c>
      <c r="H1" s="13" t="s">
        <v>34</v>
      </c>
      <c r="I1" s="10" t="s">
        <v>77</v>
      </c>
      <c r="J1" s="10" t="s">
        <v>57</v>
      </c>
    </row>
    <row r="2" spans="1:10" ht="21.75" customHeight="1" x14ac:dyDescent="0.45">
      <c r="A2" s="31" t="s">
        <v>4</v>
      </c>
      <c r="B2" s="3" t="s">
        <v>52</v>
      </c>
      <c r="C2" s="4">
        <v>45292</v>
      </c>
      <c r="D2" s="4">
        <v>45657</v>
      </c>
      <c r="E2" s="4">
        <v>45708</v>
      </c>
      <c r="F2" s="11" t="s">
        <v>15</v>
      </c>
      <c r="G2" s="14">
        <v>500000</v>
      </c>
      <c r="H2" s="14">
        <v>520000</v>
      </c>
      <c r="I2" s="11" t="s">
        <v>78</v>
      </c>
      <c r="J2" s="11" t="s">
        <v>58</v>
      </c>
    </row>
    <row r="3" spans="1:10" ht="12.4" customHeight="1" x14ac:dyDescent="0.45">
      <c r="A3" s="3" t="s">
        <v>5</v>
      </c>
      <c r="B3" s="3" t="s">
        <v>53</v>
      </c>
      <c r="C3" s="4">
        <v>45352</v>
      </c>
      <c r="D3" s="4">
        <v>45534</v>
      </c>
      <c r="E3" s="4">
        <v>45509</v>
      </c>
      <c r="F3" s="11" t="s">
        <v>21</v>
      </c>
      <c r="G3" s="14">
        <v>80000</v>
      </c>
      <c r="H3" s="14">
        <v>75000</v>
      </c>
      <c r="I3" s="11" t="s">
        <v>79</v>
      </c>
      <c r="J3" s="11" t="s">
        <v>58</v>
      </c>
    </row>
    <row r="4" spans="1:10" x14ac:dyDescent="0.45">
      <c r="A4" s="3" t="s">
        <v>6</v>
      </c>
      <c r="B4" s="3" t="s">
        <v>54</v>
      </c>
      <c r="C4" s="4">
        <v>45413</v>
      </c>
      <c r="D4" s="4"/>
      <c r="E4" s="4">
        <v>45651</v>
      </c>
      <c r="F4" s="11" t="s">
        <v>15</v>
      </c>
      <c r="G4" s="14">
        <v>430000</v>
      </c>
      <c r="H4" s="14">
        <v>215000</v>
      </c>
      <c r="I4" s="11" t="s">
        <v>80</v>
      </c>
      <c r="J4" s="11" t="s">
        <v>58</v>
      </c>
    </row>
    <row r="5" spans="1:10" x14ac:dyDescent="0.45">
      <c r="A5" s="3" t="s">
        <v>7</v>
      </c>
      <c r="B5" s="3" t="s">
        <v>55</v>
      </c>
      <c r="C5" s="4">
        <v>45337</v>
      </c>
      <c r="D5" s="4">
        <v>45580</v>
      </c>
      <c r="E5" s="4">
        <v>45858</v>
      </c>
      <c r="F5" s="11" t="s">
        <v>21</v>
      </c>
      <c r="G5" s="14">
        <v>300000</v>
      </c>
      <c r="H5" s="14">
        <v>290000</v>
      </c>
      <c r="I5" s="11" t="s">
        <v>81</v>
      </c>
      <c r="J5" s="11" t="s">
        <v>58</v>
      </c>
    </row>
    <row r="6" spans="1:10" x14ac:dyDescent="0.45">
      <c r="A6" s="3" t="s">
        <v>8</v>
      </c>
      <c r="B6" s="3" t="s">
        <v>56</v>
      </c>
      <c r="C6" s="4">
        <v>45383</v>
      </c>
      <c r="D6" s="4">
        <v>45565</v>
      </c>
      <c r="E6" s="4">
        <v>45762</v>
      </c>
      <c r="F6" s="11" t="s">
        <v>21</v>
      </c>
      <c r="G6" s="14">
        <v>150000</v>
      </c>
      <c r="H6" s="14">
        <v>147000</v>
      </c>
      <c r="I6" s="11" t="s">
        <v>82</v>
      </c>
      <c r="J6" s="11" t="s">
        <v>58</v>
      </c>
    </row>
    <row r="7" spans="1:10" ht="28.5" x14ac:dyDescent="0.45">
      <c r="A7" s="3" t="s">
        <v>83</v>
      </c>
      <c r="B7" t="s">
        <v>90</v>
      </c>
      <c r="C7" s="4">
        <v>45889</v>
      </c>
      <c r="E7" s="4">
        <v>45920</v>
      </c>
      <c r="F7" s="11" t="s">
        <v>21</v>
      </c>
      <c r="G7" s="14">
        <v>8050000</v>
      </c>
      <c r="H7" s="14">
        <v>2370000</v>
      </c>
      <c r="I7" s="11" t="s">
        <v>107</v>
      </c>
      <c r="J7" s="11" t="s">
        <v>113</v>
      </c>
    </row>
    <row r="8" spans="1:10" ht="28.5" x14ac:dyDescent="0.45">
      <c r="A8" s="3" t="s">
        <v>84</v>
      </c>
      <c r="B8" t="s">
        <v>89</v>
      </c>
      <c r="C8" s="4">
        <v>45446</v>
      </c>
      <c r="E8" s="4">
        <v>45565</v>
      </c>
      <c r="F8" s="11" t="s">
        <v>105</v>
      </c>
      <c r="G8" s="14">
        <v>320000</v>
      </c>
      <c r="H8" s="14">
        <v>270000</v>
      </c>
      <c r="I8" s="11" t="s">
        <v>108</v>
      </c>
      <c r="J8" s="11" t="s">
        <v>113</v>
      </c>
    </row>
    <row r="9" spans="1:10" ht="28.5" x14ac:dyDescent="0.45">
      <c r="A9" s="3" t="s">
        <v>85</v>
      </c>
      <c r="B9" t="s">
        <v>91</v>
      </c>
      <c r="C9" s="4">
        <v>45904</v>
      </c>
      <c r="E9" s="4">
        <v>46009</v>
      </c>
      <c r="F9" s="11" t="s">
        <v>21</v>
      </c>
      <c r="G9" s="14">
        <v>3700000</v>
      </c>
      <c r="H9" s="14">
        <v>133000</v>
      </c>
      <c r="I9" s="11" t="s">
        <v>107</v>
      </c>
      <c r="J9" s="11" t="s">
        <v>113</v>
      </c>
    </row>
    <row r="10" spans="1:10" ht="28.5" x14ac:dyDescent="0.45">
      <c r="A10" s="3" t="s">
        <v>86</v>
      </c>
      <c r="B10" t="s">
        <v>92</v>
      </c>
      <c r="C10" s="4">
        <v>45782</v>
      </c>
      <c r="E10" s="4">
        <v>45980</v>
      </c>
      <c r="F10" s="11" t="s">
        <v>21</v>
      </c>
      <c r="G10" s="14">
        <v>873000</v>
      </c>
      <c r="H10" s="14">
        <v>419000</v>
      </c>
      <c r="I10" s="11" t="s">
        <v>109</v>
      </c>
      <c r="J10" s="11" t="s">
        <v>113</v>
      </c>
    </row>
    <row r="11" spans="1:10" x14ac:dyDescent="0.45">
      <c r="A11" s="3" t="s">
        <v>87</v>
      </c>
      <c r="B11" t="s">
        <v>93</v>
      </c>
      <c r="C11" s="4">
        <v>45722</v>
      </c>
      <c r="E11" s="4">
        <v>45753</v>
      </c>
      <c r="F11" s="11" t="s">
        <v>105</v>
      </c>
      <c r="G11" s="14">
        <v>1250000</v>
      </c>
      <c r="H11" s="14">
        <v>315600</v>
      </c>
      <c r="I11" s="11" t="s">
        <v>110</v>
      </c>
      <c r="J11" s="11" t="s">
        <v>59</v>
      </c>
    </row>
    <row r="12" spans="1:10" x14ac:dyDescent="0.45">
      <c r="A12" s="3" t="s">
        <v>88</v>
      </c>
      <c r="B12" t="s">
        <v>94</v>
      </c>
      <c r="C12" s="4">
        <v>45511</v>
      </c>
      <c r="E12" s="4">
        <v>46012</v>
      </c>
      <c r="F12" s="11" t="s">
        <v>21</v>
      </c>
      <c r="G12" s="14">
        <v>3400000</v>
      </c>
      <c r="H12" s="14">
        <v>1450000</v>
      </c>
      <c r="I12" s="11" t="s">
        <v>111</v>
      </c>
      <c r="J12" s="11" t="s">
        <v>59</v>
      </c>
    </row>
    <row r="13" spans="1:10" x14ac:dyDescent="0.45">
      <c r="A13" s="3" t="s">
        <v>96</v>
      </c>
      <c r="B13" t="s">
        <v>95</v>
      </c>
      <c r="C13" s="4">
        <v>45451</v>
      </c>
      <c r="D13" s="5">
        <v>45733</v>
      </c>
      <c r="E13" s="4">
        <v>46013</v>
      </c>
      <c r="F13" s="11" t="s">
        <v>105</v>
      </c>
      <c r="G13" s="14">
        <v>300000</v>
      </c>
      <c r="H13" s="14">
        <v>217000</v>
      </c>
      <c r="I13" s="11" t="s">
        <v>81</v>
      </c>
      <c r="J13" s="11" t="s">
        <v>59</v>
      </c>
    </row>
    <row r="14" spans="1:10" x14ac:dyDescent="0.45">
      <c r="A14" s="3" t="s">
        <v>101</v>
      </c>
      <c r="B14" t="s">
        <v>97</v>
      </c>
      <c r="C14" s="4">
        <v>45574</v>
      </c>
      <c r="D14" s="5">
        <v>45754</v>
      </c>
      <c r="E14" s="4">
        <v>45770</v>
      </c>
      <c r="F14" s="11" t="s">
        <v>105</v>
      </c>
      <c r="G14" s="14">
        <v>450000</v>
      </c>
      <c r="H14" s="14">
        <v>470000</v>
      </c>
      <c r="I14" s="11" t="s">
        <v>81</v>
      </c>
      <c r="J14" s="11" t="s">
        <v>114</v>
      </c>
    </row>
    <row r="15" spans="1:10" ht="28.5" x14ac:dyDescent="0.45">
      <c r="A15" s="3" t="s">
        <v>102</v>
      </c>
      <c r="B15" t="s">
        <v>98</v>
      </c>
      <c r="C15" s="4">
        <v>45636</v>
      </c>
      <c r="E15" s="4">
        <v>45767</v>
      </c>
      <c r="F15" s="11" t="s">
        <v>105</v>
      </c>
      <c r="G15" s="14">
        <v>1550000</v>
      </c>
      <c r="H15" s="14">
        <v>70000</v>
      </c>
      <c r="I15" s="11" t="s">
        <v>108</v>
      </c>
      <c r="J15" s="11" t="s">
        <v>114</v>
      </c>
    </row>
    <row r="16" spans="1:10" x14ac:dyDescent="0.45">
      <c r="A16" s="3" t="s">
        <v>103</v>
      </c>
      <c r="B16" t="s">
        <v>99</v>
      </c>
      <c r="C16" s="4">
        <v>45546</v>
      </c>
      <c r="E16" s="4">
        <v>45986</v>
      </c>
      <c r="F16" s="11" t="s">
        <v>21</v>
      </c>
      <c r="G16" s="14">
        <v>375000</v>
      </c>
      <c r="H16" s="14">
        <v>130000</v>
      </c>
      <c r="I16" s="11" t="s">
        <v>112</v>
      </c>
      <c r="J16" s="11" t="s">
        <v>114</v>
      </c>
    </row>
    <row r="17" spans="1:10" x14ac:dyDescent="0.45">
      <c r="A17" s="3" t="s">
        <v>104</v>
      </c>
      <c r="B17" t="s">
        <v>100</v>
      </c>
      <c r="C17" s="4">
        <v>45485</v>
      </c>
      <c r="E17" s="4">
        <v>45773</v>
      </c>
      <c r="F17" s="11" t="s">
        <v>105</v>
      </c>
      <c r="G17" s="14">
        <v>220000</v>
      </c>
      <c r="H17" s="14">
        <v>95000</v>
      </c>
      <c r="I17" s="11" t="s">
        <v>112</v>
      </c>
      <c r="J17" s="11" t="s">
        <v>114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workbookViewId="0">
      <selection activeCell="G1" sqref="G1"/>
    </sheetView>
  </sheetViews>
  <sheetFormatPr defaultRowHeight="14.25" x14ac:dyDescent="0.45"/>
  <cols>
    <col min="3" max="3" width="35.6640625" bestFit="1" customWidth="1"/>
    <col min="4" max="4" width="10.19921875" customWidth="1"/>
    <col min="5" max="7" width="10.19921875" style="5" bestFit="1" customWidth="1"/>
    <col min="8" max="8" width="9.86328125" style="12" customWidth="1"/>
    <col min="9" max="9" width="10.06640625" customWidth="1"/>
    <col min="10" max="10" width="12.3984375" style="8" customWidth="1"/>
    <col min="11" max="11" width="10.73046875" style="8" customWidth="1"/>
  </cols>
  <sheetData>
    <row r="1" spans="1:11" x14ac:dyDescent="0.45">
      <c r="A1" s="2" t="s">
        <v>9</v>
      </c>
      <c r="B1" s="2" t="s">
        <v>0</v>
      </c>
      <c r="C1" s="2" t="s">
        <v>10</v>
      </c>
      <c r="D1" s="2" t="s">
        <v>134</v>
      </c>
      <c r="E1" s="9" t="s">
        <v>2</v>
      </c>
      <c r="F1" s="9" t="s">
        <v>3</v>
      </c>
      <c r="G1" s="9" t="s">
        <v>60</v>
      </c>
      <c r="H1" s="10" t="s">
        <v>13</v>
      </c>
      <c r="I1" s="2" t="s">
        <v>61</v>
      </c>
      <c r="J1" s="6" t="s">
        <v>11</v>
      </c>
      <c r="K1" s="6" t="s">
        <v>12</v>
      </c>
    </row>
    <row r="2" spans="1:11" x14ac:dyDescent="0.45">
      <c r="A2" s="3" t="s">
        <v>14</v>
      </c>
      <c r="B2" s="3" t="s">
        <v>4</v>
      </c>
      <c r="C2" s="3" t="s">
        <v>62</v>
      </c>
      <c r="D2" s="3" t="s">
        <v>204</v>
      </c>
      <c r="E2" s="4">
        <f>Projects!C2</f>
        <v>45292</v>
      </c>
      <c r="F2" s="4">
        <v>45332</v>
      </c>
      <c r="G2" s="4">
        <v>45342</v>
      </c>
      <c r="H2" s="11" t="s">
        <v>15</v>
      </c>
      <c r="I2" s="3">
        <v>100</v>
      </c>
      <c r="J2" s="7">
        <f>(NETWORKDAYS(E2,G2)-1)*8 + (MOD(G2,1)-MOD(E2,1))*24</f>
        <v>288</v>
      </c>
      <c r="K2" s="7">
        <f ca="1">(NETWORKDAYS(E2,IF(F2&lt;&gt;"",F2,TODAY()))-1)*8 + (MOD(IF(F2&lt;&gt;"",F2,TODAY()),1)-MOD(E2,1))*24</f>
        <v>232</v>
      </c>
    </row>
    <row r="3" spans="1:11" x14ac:dyDescent="0.45">
      <c r="A3" s="3" t="s">
        <v>16</v>
      </c>
      <c r="B3" s="3" t="s">
        <v>5</v>
      </c>
      <c r="C3" s="3" t="s">
        <v>63</v>
      </c>
      <c r="D3" s="3" t="s">
        <v>205</v>
      </c>
      <c r="E3" s="4">
        <f>Projects!C3</f>
        <v>45352</v>
      </c>
      <c r="F3" s="4">
        <v>45496</v>
      </c>
      <c r="G3" s="4">
        <v>45509</v>
      </c>
      <c r="H3" s="11" t="s">
        <v>15</v>
      </c>
      <c r="I3" s="3">
        <v>100</v>
      </c>
      <c r="J3" s="7">
        <f t="shared" ref="J3:J33" si="0">(NETWORKDAYS(E3,G3)-1)*8 + (MOD(G3,1)-MOD(E3,1))*24</f>
        <v>888</v>
      </c>
      <c r="K3" s="7">
        <f t="shared" ref="K3:K33" ca="1" si="1">(NETWORKDAYS(E3,IF(F3&lt;&gt;"",F3,TODAY()))-1)*8 + (MOD(IF(F3&lt;&gt;"",F3,TODAY()),1)-MOD(E3,1))*24</f>
        <v>816</v>
      </c>
    </row>
    <row r="4" spans="1:11" x14ac:dyDescent="0.45">
      <c r="A4" s="3" t="s">
        <v>17</v>
      </c>
      <c r="B4" s="3" t="s">
        <v>6</v>
      </c>
      <c r="C4" s="3" t="s">
        <v>64</v>
      </c>
      <c r="D4" s="3" t="s">
        <v>206</v>
      </c>
      <c r="E4" s="4">
        <f>Projects!C4</f>
        <v>45413</v>
      </c>
      <c r="F4" s="4">
        <v>45608</v>
      </c>
      <c r="G4" s="4">
        <v>45651</v>
      </c>
      <c r="H4" s="11" t="s">
        <v>15</v>
      </c>
      <c r="I4" s="3">
        <v>100</v>
      </c>
      <c r="J4" s="7">
        <f t="shared" si="0"/>
        <v>1360</v>
      </c>
      <c r="K4" s="7">
        <f t="shared" ca="1" si="1"/>
        <v>1112</v>
      </c>
    </row>
    <row r="5" spans="1:11" x14ac:dyDescent="0.45">
      <c r="A5" s="3" t="s">
        <v>18</v>
      </c>
      <c r="B5" s="3" t="s">
        <v>7</v>
      </c>
      <c r="C5" s="3" t="s">
        <v>65</v>
      </c>
      <c r="D5" s="3" t="s">
        <v>207</v>
      </c>
      <c r="E5" s="4">
        <f>Projects!C5</f>
        <v>45337</v>
      </c>
      <c r="F5" s="4"/>
      <c r="G5" s="4">
        <v>45493</v>
      </c>
      <c r="H5" s="11" t="s">
        <v>106</v>
      </c>
      <c r="I5" s="3">
        <v>60</v>
      </c>
      <c r="J5" s="7">
        <f t="shared" si="0"/>
        <v>888</v>
      </c>
      <c r="K5" s="7">
        <f t="shared" ca="1" si="1"/>
        <v>3336</v>
      </c>
    </row>
    <row r="6" spans="1:11" x14ac:dyDescent="0.45">
      <c r="A6" s="3" t="s">
        <v>19</v>
      </c>
      <c r="B6" s="3" t="s">
        <v>8</v>
      </c>
      <c r="C6" s="3" t="s">
        <v>66</v>
      </c>
      <c r="D6" s="3" t="s">
        <v>208</v>
      </c>
      <c r="E6" s="4">
        <f>Projects!C6</f>
        <v>45383</v>
      </c>
      <c r="F6" s="4">
        <v>45702</v>
      </c>
      <c r="G6" s="4">
        <v>45762</v>
      </c>
      <c r="H6" s="11" t="s">
        <v>15</v>
      </c>
      <c r="I6" s="3">
        <v>100</v>
      </c>
      <c r="J6" s="7">
        <f t="shared" si="0"/>
        <v>2168</v>
      </c>
      <c r="K6" s="7">
        <f t="shared" ca="1" si="1"/>
        <v>1832</v>
      </c>
    </row>
    <row r="7" spans="1:11" x14ac:dyDescent="0.45">
      <c r="A7" s="3" t="s">
        <v>115</v>
      </c>
      <c r="B7" s="3" t="s">
        <v>83</v>
      </c>
      <c r="C7" t="s">
        <v>136</v>
      </c>
      <c r="D7" s="3" t="s">
        <v>209</v>
      </c>
      <c r="E7" s="4">
        <f>Projects!C7</f>
        <v>45889</v>
      </c>
      <c r="F7" s="4">
        <v>45915</v>
      </c>
      <c r="G7" s="4">
        <v>45920</v>
      </c>
      <c r="H7" s="11" t="s">
        <v>15</v>
      </c>
      <c r="I7" s="3">
        <v>100</v>
      </c>
      <c r="J7" s="7">
        <f t="shared" si="0"/>
        <v>176</v>
      </c>
      <c r="K7" s="7">
        <f t="shared" ca="1" si="1"/>
        <v>144</v>
      </c>
    </row>
    <row r="8" spans="1:11" x14ac:dyDescent="0.45">
      <c r="A8" s="3" t="s">
        <v>20</v>
      </c>
      <c r="B8" s="3" t="s">
        <v>84</v>
      </c>
      <c r="C8" t="s">
        <v>137</v>
      </c>
      <c r="D8" s="3" t="s">
        <v>210</v>
      </c>
      <c r="E8" s="4">
        <f>Projects!C8</f>
        <v>45446</v>
      </c>
      <c r="F8" s="4">
        <v>45551</v>
      </c>
      <c r="G8" s="4">
        <v>45565</v>
      </c>
      <c r="H8" s="11" t="s">
        <v>15</v>
      </c>
      <c r="I8" s="3">
        <v>100</v>
      </c>
      <c r="J8" s="7">
        <f t="shared" si="0"/>
        <v>680</v>
      </c>
      <c r="K8" s="7">
        <f t="shared" ca="1" si="1"/>
        <v>600</v>
      </c>
    </row>
    <row r="9" spans="1:11" x14ac:dyDescent="0.45">
      <c r="A9" s="3" t="s">
        <v>22</v>
      </c>
      <c r="B9" s="3" t="s">
        <v>85</v>
      </c>
      <c r="C9" t="s">
        <v>138</v>
      </c>
      <c r="D9" s="3" t="s">
        <v>211</v>
      </c>
      <c r="E9" s="4">
        <f>Projects!C9</f>
        <v>45904</v>
      </c>
      <c r="F9" s="4"/>
      <c r="G9" s="4">
        <v>46009</v>
      </c>
      <c r="H9" s="11" t="s">
        <v>21</v>
      </c>
      <c r="I9" s="3">
        <v>40</v>
      </c>
      <c r="J9" s="7">
        <f t="shared" si="0"/>
        <v>600</v>
      </c>
      <c r="K9" s="7">
        <f t="shared" ca="1" si="1"/>
        <v>96</v>
      </c>
    </row>
    <row r="10" spans="1:11" x14ac:dyDescent="0.45">
      <c r="A10" s="3" t="s">
        <v>23</v>
      </c>
      <c r="B10" s="3" t="s">
        <v>86</v>
      </c>
      <c r="C10" t="s">
        <v>139</v>
      </c>
      <c r="D10" s="3" t="s">
        <v>212</v>
      </c>
      <c r="E10" s="4">
        <f>Projects!C10</f>
        <v>45782</v>
      </c>
      <c r="F10" s="4">
        <v>45948</v>
      </c>
      <c r="G10" s="4">
        <v>45980</v>
      </c>
      <c r="H10" s="11" t="s">
        <v>15</v>
      </c>
      <c r="I10" s="3">
        <v>100</v>
      </c>
      <c r="J10" s="7">
        <f t="shared" si="0"/>
        <v>1136</v>
      </c>
      <c r="K10" s="7">
        <f t="shared" ca="1" si="1"/>
        <v>952</v>
      </c>
    </row>
    <row r="11" spans="1:11" x14ac:dyDescent="0.45">
      <c r="A11" s="3" t="s">
        <v>24</v>
      </c>
      <c r="B11" s="3" t="s">
        <v>87</v>
      </c>
      <c r="C11" t="s">
        <v>140</v>
      </c>
      <c r="D11" s="3" t="s">
        <v>213</v>
      </c>
      <c r="E11" s="4">
        <f>Projects!C11</f>
        <v>45722</v>
      </c>
      <c r="F11" s="4">
        <v>45796</v>
      </c>
      <c r="G11" s="4">
        <v>45753</v>
      </c>
      <c r="H11" s="11" t="s">
        <v>15</v>
      </c>
      <c r="I11" s="3">
        <v>100</v>
      </c>
      <c r="J11" s="7">
        <f t="shared" si="0"/>
        <v>168</v>
      </c>
      <c r="K11" s="7">
        <f t="shared" ca="1" si="1"/>
        <v>416</v>
      </c>
    </row>
    <row r="12" spans="1:11" x14ac:dyDescent="0.45">
      <c r="A12" s="3" t="s">
        <v>25</v>
      </c>
      <c r="B12" s="3" t="s">
        <v>88</v>
      </c>
      <c r="C12" t="s">
        <v>141</v>
      </c>
      <c r="D12" s="3" t="s">
        <v>214</v>
      </c>
      <c r="E12" s="4">
        <f>Projects!C12</f>
        <v>45511</v>
      </c>
      <c r="F12" s="4"/>
      <c r="G12" s="4">
        <v>46012</v>
      </c>
      <c r="H12" s="11" t="s">
        <v>21</v>
      </c>
      <c r="I12" s="3">
        <v>60</v>
      </c>
      <c r="J12" s="7">
        <f t="shared" si="0"/>
        <v>2856</v>
      </c>
      <c r="K12" s="7">
        <f t="shared" ca="1" si="1"/>
        <v>2344</v>
      </c>
    </row>
    <row r="13" spans="1:11" x14ac:dyDescent="0.45">
      <c r="A13" s="3" t="s">
        <v>116</v>
      </c>
      <c r="B13" s="3" t="s">
        <v>96</v>
      </c>
      <c r="C13" t="s">
        <v>142</v>
      </c>
      <c r="D13" s="3" t="s">
        <v>215</v>
      </c>
      <c r="E13" s="4">
        <f>Projects!C13</f>
        <v>45451</v>
      </c>
      <c r="F13" s="4">
        <v>45617</v>
      </c>
      <c r="G13" s="4">
        <v>46013</v>
      </c>
      <c r="H13" s="11" t="s">
        <v>15</v>
      </c>
      <c r="I13" s="3">
        <v>100</v>
      </c>
      <c r="J13" s="7">
        <f t="shared" si="0"/>
        <v>3200</v>
      </c>
      <c r="K13" s="7">
        <f t="shared" ca="1" si="1"/>
        <v>944</v>
      </c>
    </row>
    <row r="14" spans="1:11" x14ac:dyDescent="0.45">
      <c r="A14" s="3" t="s">
        <v>26</v>
      </c>
      <c r="B14" s="3" t="s">
        <v>101</v>
      </c>
      <c r="C14" t="s">
        <v>143</v>
      </c>
      <c r="D14" s="3" t="s">
        <v>216</v>
      </c>
      <c r="E14" s="4">
        <f>Projects!C14</f>
        <v>45574</v>
      </c>
      <c r="F14" s="4">
        <v>45710</v>
      </c>
      <c r="G14" s="4">
        <v>45770</v>
      </c>
      <c r="H14" s="11" t="s">
        <v>15</v>
      </c>
      <c r="I14" s="3">
        <v>100</v>
      </c>
      <c r="J14" s="7">
        <f t="shared" si="0"/>
        <v>1120</v>
      </c>
      <c r="K14" s="7">
        <f t="shared" ca="1" si="1"/>
        <v>776</v>
      </c>
    </row>
    <row r="15" spans="1:11" x14ac:dyDescent="0.45">
      <c r="A15" s="3" t="s">
        <v>27</v>
      </c>
      <c r="B15" s="3" t="s">
        <v>102</v>
      </c>
      <c r="C15" t="s">
        <v>144</v>
      </c>
      <c r="D15" s="3" t="s">
        <v>217</v>
      </c>
      <c r="E15" s="4">
        <f>Projects!C15</f>
        <v>45636</v>
      </c>
      <c r="F15" s="4">
        <v>45831</v>
      </c>
      <c r="G15" s="4">
        <v>45767</v>
      </c>
      <c r="H15" s="11" t="s">
        <v>15</v>
      </c>
      <c r="I15" s="3">
        <v>100</v>
      </c>
      <c r="J15" s="7">
        <f t="shared" si="0"/>
        <v>744</v>
      </c>
      <c r="K15" s="7">
        <f t="shared" ca="1" si="1"/>
        <v>1112</v>
      </c>
    </row>
    <row r="16" spans="1:11" x14ac:dyDescent="0.45">
      <c r="A16" s="3" t="s">
        <v>28</v>
      </c>
      <c r="B16" s="3" t="s">
        <v>103</v>
      </c>
      <c r="C16" t="s">
        <v>145</v>
      </c>
      <c r="D16" s="3" t="s">
        <v>218</v>
      </c>
      <c r="E16" s="4">
        <f>Projects!C16</f>
        <v>45546</v>
      </c>
      <c r="F16" s="4"/>
      <c r="G16" s="4">
        <v>45986</v>
      </c>
      <c r="H16" s="11" t="s">
        <v>21</v>
      </c>
      <c r="I16" s="3">
        <v>70</v>
      </c>
      <c r="J16" s="7">
        <f t="shared" si="0"/>
        <v>2512</v>
      </c>
      <c r="K16" s="7">
        <f t="shared" ca="1" si="1"/>
        <v>2144</v>
      </c>
    </row>
    <row r="17" spans="1:11" x14ac:dyDescent="0.45">
      <c r="A17" s="3" t="s">
        <v>117</v>
      </c>
      <c r="B17" s="3" t="s">
        <v>104</v>
      </c>
      <c r="C17" t="s">
        <v>146</v>
      </c>
      <c r="D17" s="3" t="s">
        <v>219</v>
      </c>
      <c r="E17" s="4">
        <f>Projects!C17</f>
        <v>45485</v>
      </c>
      <c r="F17" s="4"/>
      <c r="G17" s="4">
        <v>45773</v>
      </c>
      <c r="H17" s="11" t="s">
        <v>106</v>
      </c>
      <c r="I17" s="3">
        <v>30</v>
      </c>
      <c r="J17" s="7">
        <f t="shared" si="0"/>
        <v>1640</v>
      </c>
      <c r="K17" s="7">
        <f t="shared" ca="1" si="1"/>
        <v>2488</v>
      </c>
    </row>
    <row r="18" spans="1:11" x14ac:dyDescent="0.45">
      <c r="A18" s="3" t="s">
        <v>118</v>
      </c>
      <c r="B18" s="3" t="s">
        <v>4</v>
      </c>
      <c r="C18" t="s">
        <v>147</v>
      </c>
      <c r="D18" s="3" t="s">
        <v>220</v>
      </c>
      <c r="E18" s="5">
        <f>Projects!C2</f>
        <v>45292</v>
      </c>
      <c r="F18" s="4">
        <v>45408</v>
      </c>
      <c r="G18" s="4">
        <v>45412</v>
      </c>
      <c r="H18" s="11" t="s">
        <v>15</v>
      </c>
      <c r="I18" s="3">
        <v>100</v>
      </c>
      <c r="J18" s="7">
        <f t="shared" si="0"/>
        <v>688</v>
      </c>
      <c r="K18" s="7">
        <f t="shared" ca="1" si="1"/>
        <v>672</v>
      </c>
    </row>
    <row r="19" spans="1:11" x14ac:dyDescent="0.45">
      <c r="A19" s="3" t="s">
        <v>119</v>
      </c>
      <c r="B19" s="3" t="s">
        <v>5</v>
      </c>
      <c r="C19" t="s">
        <v>148</v>
      </c>
      <c r="D19" s="3" t="s">
        <v>221</v>
      </c>
      <c r="E19" s="5">
        <f>Projects!C3</f>
        <v>45352</v>
      </c>
      <c r="F19" s="4"/>
      <c r="G19" s="4">
        <v>45775</v>
      </c>
      <c r="H19" s="11" t="s">
        <v>106</v>
      </c>
      <c r="I19" s="3">
        <v>15</v>
      </c>
      <c r="J19" s="7">
        <f t="shared" si="0"/>
        <v>2408</v>
      </c>
      <c r="K19" s="7">
        <f t="shared" ca="1" si="1"/>
        <v>3248</v>
      </c>
    </row>
    <row r="20" spans="1:11" x14ac:dyDescent="0.45">
      <c r="A20" s="3" t="s">
        <v>120</v>
      </c>
      <c r="B20" s="3" t="s">
        <v>6</v>
      </c>
      <c r="C20" t="s">
        <v>149</v>
      </c>
      <c r="D20" s="3" t="s">
        <v>222</v>
      </c>
      <c r="E20" s="5">
        <f>Projects!C4</f>
        <v>45413</v>
      </c>
      <c r="F20" s="4">
        <v>45624</v>
      </c>
      <c r="G20" s="4">
        <v>45594</v>
      </c>
      <c r="H20" s="11" t="s">
        <v>15</v>
      </c>
      <c r="I20" s="3">
        <v>100</v>
      </c>
      <c r="J20" s="7">
        <f t="shared" si="0"/>
        <v>1032</v>
      </c>
      <c r="K20" s="7">
        <f t="shared" ca="1" si="1"/>
        <v>1208</v>
      </c>
    </row>
    <row r="21" spans="1:11" x14ac:dyDescent="0.45">
      <c r="A21" s="3" t="s">
        <v>121</v>
      </c>
      <c r="B21" s="3" t="s">
        <v>7</v>
      </c>
      <c r="C21" t="s">
        <v>150</v>
      </c>
      <c r="D21" s="3" t="s">
        <v>223</v>
      </c>
      <c r="E21" s="5">
        <f>Projects!C5</f>
        <v>45337</v>
      </c>
      <c r="F21" s="4">
        <v>45411</v>
      </c>
      <c r="G21" s="4">
        <v>45412</v>
      </c>
      <c r="H21" s="11" t="s">
        <v>15</v>
      </c>
      <c r="I21" s="3">
        <v>100</v>
      </c>
      <c r="J21" s="7">
        <f t="shared" si="0"/>
        <v>424</v>
      </c>
      <c r="K21" s="7">
        <f t="shared" ca="1" si="1"/>
        <v>416</v>
      </c>
    </row>
    <row r="22" spans="1:11" x14ac:dyDescent="0.45">
      <c r="A22" s="3" t="s">
        <v>122</v>
      </c>
      <c r="B22" s="3" t="s">
        <v>8</v>
      </c>
      <c r="C22" t="s">
        <v>151</v>
      </c>
      <c r="D22" s="3" t="s">
        <v>224</v>
      </c>
      <c r="E22" s="5">
        <f>Projects!C6</f>
        <v>45383</v>
      </c>
      <c r="F22" s="4"/>
      <c r="G22" s="4">
        <v>45991</v>
      </c>
      <c r="H22" s="11" t="s">
        <v>21</v>
      </c>
      <c r="I22" s="3">
        <v>60</v>
      </c>
      <c r="J22" s="7">
        <f t="shared" si="0"/>
        <v>3472</v>
      </c>
      <c r="K22" s="7">
        <f t="shared" ca="1" si="1"/>
        <v>3080</v>
      </c>
    </row>
    <row r="23" spans="1:11" x14ac:dyDescent="0.45">
      <c r="A23" s="3" t="s">
        <v>123</v>
      </c>
      <c r="B23" s="3" t="s">
        <v>83</v>
      </c>
      <c r="C23" t="s">
        <v>152</v>
      </c>
      <c r="D23" s="3" t="s">
        <v>225</v>
      </c>
      <c r="E23" s="5">
        <f>Projects!C7</f>
        <v>45889</v>
      </c>
      <c r="F23" s="4"/>
      <c r="G23" s="4">
        <v>45950</v>
      </c>
      <c r="H23" s="11" t="s">
        <v>21</v>
      </c>
      <c r="I23" s="3">
        <v>70</v>
      </c>
      <c r="J23" s="7">
        <f t="shared" si="0"/>
        <v>344</v>
      </c>
      <c r="K23" s="7">
        <f t="shared" ca="1" si="1"/>
        <v>184</v>
      </c>
    </row>
    <row r="24" spans="1:11" x14ac:dyDescent="0.45">
      <c r="A24" s="3" t="s">
        <v>124</v>
      </c>
      <c r="B24" s="3" t="s">
        <v>84</v>
      </c>
      <c r="C24" t="s">
        <v>153</v>
      </c>
      <c r="D24" s="3" t="s">
        <v>226</v>
      </c>
      <c r="E24" s="5">
        <f>Projects!C8</f>
        <v>45446</v>
      </c>
      <c r="F24" s="4">
        <v>45841</v>
      </c>
      <c r="G24" s="4">
        <v>45811</v>
      </c>
      <c r="H24" s="11" t="s">
        <v>105</v>
      </c>
      <c r="I24" s="3">
        <v>90</v>
      </c>
      <c r="J24" s="7">
        <f t="shared" si="0"/>
        <v>2088</v>
      </c>
      <c r="K24" s="7">
        <f t="shared" ca="1" si="1"/>
        <v>2264</v>
      </c>
    </row>
    <row r="25" spans="1:11" x14ac:dyDescent="0.45">
      <c r="A25" s="3" t="s">
        <v>125</v>
      </c>
      <c r="B25" s="3" t="s">
        <v>85</v>
      </c>
      <c r="C25" t="s">
        <v>154</v>
      </c>
      <c r="D25" s="3" t="s">
        <v>227</v>
      </c>
      <c r="E25" s="5">
        <f>Projects!C9</f>
        <v>45904</v>
      </c>
      <c r="F25" s="4">
        <v>45934</v>
      </c>
      <c r="G25" s="4">
        <v>45934</v>
      </c>
      <c r="H25" s="11" t="s">
        <v>15</v>
      </c>
      <c r="I25" s="3">
        <v>100</v>
      </c>
      <c r="J25" s="7">
        <f t="shared" si="0"/>
        <v>168</v>
      </c>
      <c r="K25" s="7">
        <f t="shared" ca="1" si="1"/>
        <v>168</v>
      </c>
    </row>
    <row r="26" spans="1:11" x14ac:dyDescent="0.45">
      <c r="A26" s="3" t="s">
        <v>126</v>
      </c>
      <c r="B26" s="3" t="s">
        <v>86</v>
      </c>
      <c r="C26" t="s">
        <v>155</v>
      </c>
      <c r="D26" s="3" t="s">
        <v>228</v>
      </c>
      <c r="E26" s="5">
        <f>Projects!C10</f>
        <v>45782</v>
      </c>
      <c r="F26" s="4"/>
      <c r="G26" s="4">
        <v>45935</v>
      </c>
      <c r="H26" s="11" t="s">
        <v>21</v>
      </c>
      <c r="I26" s="3">
        <v>70</v>
      </c>
      <c r="J26" s="7">
        <f t="shared" si="0"/>
        <v>872</v>
      </c>
      <c r="K26" s="7">
        <f t="shared" ca="1" si="1"/>
        <v>800</v>
      </c>
    </row>
    <row r="27" spans="1:11" x14ac:dyDescent="0.45">
      <c r="A27" s="3" t="s">
        <v>127</v>
      </c>
      <c r="B27" s="3" t="s">
        <v>87</v>
      </c>
      <c r="C27" t="s">
        <v>156</v>
      </c>
      <c r="D27" s="3" t="s">
        <v>229</v>
      </c>
      <c r="E27" s="5">
        <f>Projects!C11</f>
        <v>45722</v>
      </c>
      <c r="F27" s="4">
        <v>45906</v>
      </c>
      <c r="G27" s="4">
        <v>45915</v>
      </c>
      <c r="H27" s="11" t="s">
        <v>105</v>
      </c>
      <c r="I27" s="3">
        <v>95</v>
      </c>
      <c r="J27" s="7">
        <f t="shared" si="0"/>
        <v>1096</v>
      </c>
      <c r="K27" s="7">
        <f t="shared" ca="1" si="1"/>
        <v>1048</v>
      </c>
    </row>
    <row r="28" spans="1:11" x14ac:dyDescent="0.45">
      <c r="A28" s="3" t="s">
        <v>128</v>
      </c>
      <c r="B28" s="3" t="s">
        <v>88</v>
      </c>
      <c r="C28" t="s">
        <v>157</v>
      </c>
      <c r="D28" s="3" t="s">
        <v>230</v>
      </c>
      <c r="E28" s="5">
        <f>Projects!C12</f>
        <v>45511</v>
      </c>
      <c r="F28" s="4">
        <v>45695</v>
      </c>
      <c r="G28" s="4">
        <v>45716</v>
      </c>
      <c r="H28" s="11" t="s">
        <v>15</v>
      </c>
      <c r="I28" s="3">
        <v>100</v>
      </c>
      <c r="J28" s="7">
        <f t="shared" si="0"/>
        <v>1176</v>
      </c>
      <c r="K28" s="7">
        <f t="shared" ca="1" si="1"/>
        <v>1056</v>
      </c>
    </row>
    <row r="29" spans="1:11" x14ac:dyDescent="0.45">
      <c r="A29" s="3" t="s">
        <v>129</v>
      </c>
      <c r="B29" s="3" t="s">
        <v>96</v>
      </c>
      <c r="C29" t="s">
        <v>158</v>
      </c>
      <c r="D29" s="3" t="s">
        <v>231</v>
      </c>
      <c r="E29" s="5">
        <f>Projects!C13</f>
        <v>45451</v>
      </c>
      <c r="F29" s="4"/>
      <c r="G29" s="4">
        <v>45634</v>
      </c>
      <c r="H29" s="11" t="s">
        <v>106</v>
      </c>
      <c r="I29" s="3">
        <v>40</v>
      </c>
      <c r="J29" s="7">
        <f t="shared" si="0"/>
        <v>1032</v>
      </c>
      <c r="K29" s="7">
        <f t="shared" ca="1" si="1"/>
        <v>2680</v>
      </c>
    </row>
    <row r="30" spans="1:11" x14ac:dyDescent="0.45">
      <c r="A30" s="3" t="s">
        <v>130</v>
      </c>
      <c r="B30" s="3" t="s">
        <v>101</v>
      </c>
      <c r="C30" t="s">
        <v>159</v>
      </c>
      <c r="D30" s="3" t="s">
        <v>232</v>
      </c>
      <c r="E30" s="5">
        <f>Projects!C14</f>
        <v>45574</v>
      </c>
      <c r="F30" s="4">
        <v>45817</v>
      </c>
      <c r="G30" s="4">
        <v>45786</v>
      </c>
      <c r="H30" s="11" t="s">
        <v>105</v>
      </c>
      <c r="I30" s="3">
        <v>90</v>
      </c>
      <c r="J30" s="7">
        <f t="shared" si="0"/>
        <v>1216</v>
      </c>
      <c r="K30" s="7">
        <f t="shared" ca="1" si="1"/>
        <v>1384</v>
      </c>
    </row>
    <row r="31" spans="1:11" x14ac:dyDescent="0.45">
      <c r="A31" s="3" t="s">
        <v>131</v>
      </c>
      <c r="B31" s="3" t="s">
        <v>102</v>
      </c>
      <c r="C31" t="s">
        <v>160</v>
      </c>
      <c r="D31" s="3" t="s">
        <v>233</v>
      </c>
      <c r="E31" s="5">
        <f>Projects!C15</f>
        <v>45636</v>
      </c>
      <c r="F31" s="4">
        <v>45787</v>
      </c>
      <c r="G31" s="4">
        <v>45787</v>
      </c>
      <c r="H31" s="11" t="s">
        <v>105</v>
      </c>
      <c r="I31" s="3">
        <v>90</v>
      </c>
      <c r="J31" s="7">
        <f t="shared" si="0"/>
        <v>864</v>
      </c>
      <c r="K31" s="7">
        <f t="shared" ca="1" si="1"/>
        <v>864</v>
      </c>
    </row>
    <row r="32" spans="1:11" x14ac:dyDescent="0.45">
      <c r="A32" s="3" t="s">
        <v>132</v>
      </c>
      <c r="B32" s="3" t="s">
        <v>103</v>
      </c>
      <c r="C32" t="s">
        <v>161</v>
      </c>
      <c r="D32" s="3" t="s">
        <v>234</v>
      </c>
      <c r="E32" s="5">
        <f>Projects!C16</f>
        <v>45546</v>
      </c>
      <c r="F32" s="4">
        <v>45727</v>
      </c>
      <c r="G32" s="4">
        <v>45758</v>
      </c>
      <c r="H32" s="11" t="s">
        <v>105</v>
      </c>
      <c r="I32" s="3">
        <v>90</v>
      </c>
      <c r="J32" s="7">
        <f t="shared" si="0"/>
        <v>1216</v>
      </c>
      <c r="K32" s="7">
        <f t="shared" ca="1" si="1"/>
        <v>1032</v>
      </c>
    </row>
    <row r="33" spans="1:11" x14ac:dyDescent="0.45">
      <c r="A33" s="3" t="s">
        <v>133</v>
      </c>
      <c r="B33" s="3" t="s">
        <v>104</v>
      </c>
      <c r="C33" t="s">
        <v>162</v>
      </c>
      <c r="D33" s="3" t="s">
        <v>235</v>
      </c>
      <c r="E33" s="5">
        <f>Projects!C17</f>
        <v>45485</v>
      </c>
      <c r="F33" s="4">
        <v>45667</v>
      </c>
      <c r="G33" s="4">
        <v>45726</v>
      </c>
      <c r="H33" s="11" t="s">
        <v>105</v>
      </c>
      <c r="I33" s="3">
        <v>90</v>
      </c>
      <c r="J33" s="7">
        <f t="shared" si="0"/>
        <v>1368</v>
      </c>
      <c r="K33" s="7">
        <f t="shared" ca="1" si="1"/>
        <v>1040</v>
      </c>
    </row>
  </sheetData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zoomScale="85" zoomScaleNormal="85" workbookViewId="0">
      <selection activeCell="K17" sqref="K17"/>
    </sheetView>
  </sheetViews>
  <sheetFormatPr defaultRowHeight="14.25" x14ac:dyDescent="0.45"/>
  <cols>
    <col min="1" max="2" width="10.19921875" customWidth="1"/>
    <col min="3" max="3" width="10.19921875" style="25" customWidth="1"/>
    <col min="4" max="4" width="14.53125" style="12" customWidth="1"/>
    <col min="5" max="5" width="24.19921875" style="12" customWidth="1"/>
    <col min="6" max="6" width="18" style="12" customWidth="1"/>
    <col min="7" max="7" width="10.46484375" style="20" customWidth="1"/>
    <col min="8" max="8" width="13.33203125" customWidth="1"/>
  </cols>
  <sheetData>
    <row r="1" spans="1:8" x14ac:dyDescent="0.45">
      <c r="A1" s="2" t="s">
        <v>29</v>
      </c>
      <c r="B1" s="2" t="s">
        <v>236</v>
      </c>
      <c r="C1" s="2" t="s">
        <v>0</v>
      </c>
      <c r="D1" s="10" t="s">
        <v>30</v>
      </c>
      <c r="E1" s="10" t="s">
        <v>31</v>
      </c>
      <c r="F1" s="10" t="s">
        <v>57</v>
      </c>
      <c r="G1" s="17" t="s">
        <v>164</v>
      </c>
      <c r="H1" s="2" t="s">
        <v>163</v>
      </c>
    </row>
    <row r="2" spans="1:8" x14ac:dyDescent="0.45">
      <c r="A2" s="3" t="s">
        <v>37</v>
      </c>
      <c r="B2" s="3" t="s">
        <v>204</v>
      </c>
      <c r="C2" s="3" t="s">
        <v>4</v>
      </c>
      <c r="D2" s="11" t="s">
        <v>67</v>
      </c>
      <c r="E2" s="21" t="s">
        <v>68</v>
      </c>
      <c r="F2" s="11" t="s">
        <v>58</v>
      </c>
      <c r="G2" s="18">
        <v>60</v>
      </c>
      <c r="H2" s="7">
        <f ca="1">Tasks!K2</f>
        <v>232</v>
      </c>
    </row>
    <row r="3" spans="1:8" x14ac:dyDescent="0.45">
      <c r="A3" s="3" t="s">
        <v>40</v>
      </c>
      <c r="B3" s="3" t="s">
        <v>205</v>
      </c>
      <c r="C3" s="3" t="s">
        <v>5</v>
      </c>
      <c r="D3" s="11" t="s">
        <v>69</v>
      </c>
      <c r="E3" s="21" t="s">
        <v>70</v>
      </c>
      <c r="F3" s="11" t="s">
        <v>58</v>
      </c>
      <c r="G3" s="18">
        <v>90</v>
      </c>
      <c r="H3" s="7">
        <f ca="1">Tasks!K3</f>
        <v>816</v>
      </c>
    </row>
    <row r="4" spans="1:8" x14ac:dyDescent="0.45">
      <c r="A4" s="3" t="s">
        <v>42</v>
      </c>
      <c r="B4" s="3" t="s">
        <v>206</v>
      </c>
      <c r="C4" s="3" t="s">
        <v>6</v>
      </c>
      <c r="D4" s="11" t="s">
        <v>71</v>
      </c>
      <c r="E4" s="21" t="s">
        <v>72</v>
      </c>
      <c r="F4" s="11" t="s">
        <v>58</v>
      </c>
      <c r="G4" s="18">
        <v>70</v>
      </c>
      <c r="H4" s="7">
        <f ca="1">Tasks!K4</f>
        <v>1112</v>
      </c>
    </row>
    <row r="5" spans="1:8" x14ac:dyDescent="0.45">
      <c r="A5" s="3" t="s">
        <v>44</v>
      </c>
      <c r="B5" s="3" t="s">
        <v>207</v>
      </c>
      <c r="C5" s="3" t="s">
        <v>7</v>
      </c>
      <c r="D5" s="11" t="s">
        <v>73</v>
      </c>
      <c r="E5" s="21" t="s">
        <v>74</v>
      </c>
      <c r="F5" s="11" t="s">
        <v>58</v>
      </c>
      <c r="G5" s="18">
        <v>80</v>
      </c>
      <c r="H5" s="7">
        <f ca="1">Tasks!K5</f>
        <v>3336</v>
      </c>
    </row>
    <row r="6" spans="1:8" x14ac:dyDescent="0.45">
      <c r="A6" s="3" t="s">
        <v>45</v>
      </c>
      <c r="B6" s="3" t="s">
        <v>208</v>
      </c>
      <c r="C6" s="3" t="s">
        <v>8</v>
      </c>
      <c r="D6" s="11" t="s">
        <v>75</v>
      </c>
      <c r="E6" s="11" t="s">
        <v>76</v>
      </c>
      <c r="F6" s="11" t="s">
        <v>58</v>
      </c>
      <c r="G6" s="18">
        <v>75</v>
      </c>
      <c r="H6" s="7">
        <f ca="1">Tasks!K6</f>
        <v>1832</v>
      </c>
    </row>
    <row r="7" spans="1:8" x14ac:dyDescent="0.45">
      <c r="A7" s="3" t="s">
        <v>47</v>
      </c>
      <c r="B7" s="3" t="s">
        <v>209</v>
      </c>
      <c r="C7" s="3" t="s">
        <v>83</v>
      </c>
      <c r="D7" s="12" t="s">
        <v>176</v>
      </c>
      <c r="E7" s="11" t="s">
        <v>166</v>
      </c>
      <c r="F7" s="11" t="s">
        <v>172</v>
      </c>
      <c r="G7" s="18">
        <v>60</v>
      </c>
      <c r="H7" s="7">
        <f ca="1">Tasks!K7</f>
        <v>144</v>
      </c>
    </row>
    <row r="8" spans="1:8" x14ac:dyDescent="0.45">
      <c r="A8" s="3" t="s">
        <v>48</v>
      </c>
      <c r="B8" s="3" t="s">
        <v>210</v>
      </c>
      <c r="C8" s="3" t="s">
        <v>84</v>
      </c>
      <c r="D8" s="12" t="s">
        <v>177</v>
      </c>
      <c r="E8" s="11" t="s">
        <v>167</v>
      </c>
      <c r="F8" s="11" t="s">
        <v>172</v>
      </c>
      <c r="G8" s="18">
        <v>50</v>
      </c>
      <c r="H8" s="7">
        <f ca="1">Tasks!K8</f>
        <v>600</v>
      </c>
    </row>
    <row r="9" spans="1:8" x14ac:dyDescent="0.45">
      <c r="A9" s="3" t="s">
        <v>49</v>
      </c>
      <c r="B9" s="3" t="s">
        <v>211</v>
      </c>
      <c r="C9" s="3" t="s">
        <v>85</v>
      </c>
      <c r="D9" s="12" t="s">
        <v>178</v>
      </c>
      <c r="E9" s="11" t="s">
        <v>174</v>
      </c>
      <c r="F9" s="11" t="s">
        <v>173</v>
      </c>
      <c r="G9" s="18">
        <v>80</v>
      </c>
      <c r="H9" s="7">
        <f ca="1">Tasks!K9</f>
        <v>96</v>
      </c>
    </row>
    <row r="10" spans="1:8" x14ac:dyDescent="0.45">
      <c r="A10" s="3" t="s">
        <v>50</v>
      </c>
      <c r="B10" s="3" t="s">
        <v>212</v>
      </c>
      <c r="C10" s="3" t="s">
        <v>86</v>
      </c>
      <c r="D10" s="12" t="s">
        <v>179</v>
      </c>
      <c r="E10" s="11" t="s">
        <v>168</v>
      </c>
      <c r="F10" s="11" t="s">
        <v>173</v>
      </c>
      <c r="G10" s="18">
        <v>80</v>
      </c>
      <c r="H10" s="7">
        <f ca="1">Tasks!K10</f>
        <v>952</v>
      </c>
    </row>
    <row r="11" spans="1:8" x14ac:dyDescent="0.45">
      <c r="A11" s="3" t="s">
        <v>51</v>
      </c>
      <c r="B11" s="3" t="s">
        <v>213</v>
      </c>
      <c r="C11" s="3" t="s">
        <v>87</v>
      </c>
      <c r="D11" s="12" t="s">
        <v>180</v>
      </c>
      <c r="E11" s="11" t="s">
        <v>169</v>
      </c>
      <c r="F11" s="11" t="s">
        <v>59</v>
      </c>
      <c r="G11" s="18">
        <v>70</v>
      </c>
      <c r="H11" s="7">
        <f ca="1">Tasks!K11</f>
        <v>416</v>
      </c>
    </row>
    <row r="12" spans="1:8" x14ac:dyDescent="0.45">
      <c r="A12" s="3" t="s">
        <v>237</v>
      </c>
      <c r="B12" s="3" t="s">
        <v>214</v>
      </c>
      <c r="C12" s="3" t="s">
        <v>88</v>
      </c>
      <c r="D12" s="12" t="s">
        <v>181</v>
      </c>
      <c r="E12" s="11" t="s">
        <v>169</v>
      </c>
      <c r="F12" s="11" t="s">
        <v>59</v>
      </c>
      <c r="G12" s="18">
        <v>70</v>
      </c>
      <c r="H12" s="7">
        <f ca="1">Tasks!K12</f>
        <v>2344</v>
      </c>
    </row>
    <row r="13" spans="1:8" x14ac:dyDescent="0.45">
      <c r="A13" s="3" t="s">
        <v>238</v>
      </c>
      <c r="B13" s="3" t="s">
        <v>215</v>
      </c>
      <c r="C13" s="3" t="s">
        <v>96</v>
      </c>
      <c r="D13" s="12" t="s">
        <v>182</v>
      </c>
      <c r="E13" s="11" t="s">
        <v>169</v>
      </c>
      <c r="F13" s="11" t="s">
        <v>59</v>
      </c>
      <c r="G13" s="18">
        <v>70</v>
      </c>
      <c r="H13" s="7">
        <f ca="1">Tasks!K13</f>
        <v>944</v>
      </c>
    </row>
    <row r="14" spans="1:8" x14ac:dyDescent="0.45">
      <c r="A14" s="3" t="s">
        <v>239</v>
      </c>
      <c r="B14" s="3" t="s">
        <v>216</v>
      </c>
      <c r="C14" s="3" t="s">
        <v>101</v>
      </c>
      <c r="D14" s="12" t="s">
        <v>183</v>
      </c>
      <c r="E14" s="11" t="s">
        <v>170</v>
      </c>
      <c r="F14" s="11" t="s">
        <v>114</v>
      </c>
      <c r="G14" s="18">
        <v>80</v>
      </c>
      <c r="H14" s="7">
        <f ca="1">Tasks!K14</f>
        <v>776</v>
      </c>
    </row>
    <row r="15" spans="1:8" x14ac:dyDescent="0.45">
      <c r="A15" s="3" t="s">
        <v>240</v>
      </c>
      <c r="B15" s="3" t="s">
        <v>217</v>
      </c>
      <c r="C15" s="3" t="s">
        <v>102</v>
      </c>
      <c r="D15" s="12" t="s">
        <v>184</v>
      </c>
      <c r="E15" s="11" t="s">
        <v>175</v>
      </c>
      <c r="F15" s="11" t="s">
        <v>114</v>
      </c>
      <c r="G15" s="18">
        <v>80</v>
      </c>
      <c r="H15" s="7">
        <f ca="1">Tasks!K15</f>
        <v>1112</v>
      </c>
    </row>
    <row r="16" spans="1:8" x14ac:dyDescent="0.45">
      <c r="A16" s="3" t="s">
        <v>241</v>
      </c>
      <c r="B16" s="3" t="s">
        <v>218</v>
      </c>
      <c r="C16" s="3" t="s">
        <v>103</v>
      </c>
      <c r="D16" s="12" t="s">
        <v>185</v>
      </c>
      <c r="E16" s="21" t="s">
        <v>187</v>
      </c>
      <c r="F16" s="11" t="s">
        <v>171</v>
      </c>
      <c r="G16" s="18">
        <v>70</v>
      </c>
      <c r="H16" s="7">
        <f ca="1">Tasks!K16</f>
        <v>2144</v>
      </c>
    </row>
    <row r="17" spans="1:8" x14ac:dyDescent="0.45">
      <c r="A17" s="3" t="s">
        <v>242</v>
      </c>
      <c r="B17" s="3" t="s">
        <v>219</v>
      </c>
      <c r="C17" s="3" t="s">
        <v>104</v>
      </c>
      <c r="D17" s="22" t="s">
        <v>186</v>
      </c>
      <c r="E17" s="11" t="s">
        <v>187</v>
      </c>
      <c r="F17" s="11" t="s">
        <v>171</v>
      </c>
      <c r="G17" s="19">
        <v>70</v>
      </c>
      <c r="H17" s="7">
        <f ca="1">Tasks!K17</f>
        <v>2488</v>
      </c>
    </row>
    <row r="18" spans="1:8" x14ac:dyDescent="0.45">
      <c r="A18" s="3" t="s">
        <v>243</v>
      </c>
      <c r="B18" s="3" t="s">
        <v>220</v>
      </c>
      <c r="C18" s="3" t="s">
        <v>4</v>
      </c>
      <c r="D18" s="12" t="s">
        <v>188</v>
      </c>
      <c r="E18" s="21" t="s">
        <v>68</v>
      </c>
      <c r="F18" s="11" t="s">
        <v>58</v>
      </c>
      <c r="G18" s="18">
        <v>60</v>
      </c>
      <c r="H18" s="7">
        <f ca="1">Tasks!K18</f>
        <v>672</v>
      </c>
    </row>
    <row r="19" spans="1:8" x14ac:dyDescent="0.45">
      <c r="A19" s="3" t="s">
        <v>244</v>
      </c>
      <c r="B19" s="3" t="s">
        <v>221</v>
      </c>
      <c r="C19" s="3" t="s">
        <v>5</v>
      </c>
      <c r="D19" s="12" t="s">
        <v>189</v>
      </c>
      <c r="E19" s="21" t="s">
        <v>70</v>
      </c>
      <c r="F19" s="11" t="s">
        <v>58</v>
      </c>
      <c r="G19" s="18">
        <v>90</v>
      </c>
      <c r="H19" s="7">
        <f ca="1">Tasks!K19</f>
        <v>3248</v>
      </c>
    </row>
    <row r="20" spans="1:8" x14ac:dyDescent="0.45">
      <c r="A20" s="3" t="s">
        <v>245</v>
      </c>
      <c r="B20" s="3" t="s">
        <v>222</v>
      </c>
      <c r="C20" s="3" t="s">
        <v>6</v>
      </c>
      <c r="D20" s="12" t="s">
        <v>190</v>
      </c>
      <c r="E20" s="21" t="s">
        <v>72</v>
      </c>
      <c r="F20" s="11" t="s">
        <v>58</v>
      </c>
      <c r="G20" s="18">
        <v>70</v>
      </c>
      <c r="H20" s="7">
        <f ca="1">Tasks!K20</f>
        <v>1208</v>
      </c>
    </row>
    <row r="21" spans="1:8" x14ac:dyDescent="0.45">
      <c r="A21" s="3" t="s">
        <v>246</v>
      </c>
      <c r="B21" s="3" t="s">
        <v>223</v>
      </c>
      <c r="C21" s="3" t="s">
        <v>7</v>
      </c>
      <c r="D21" s="12" t="s">
        <v>191</v>
      </c>
      <c r="E21" s="21" t="s">
        <v>74</v>
      </c>
      <c r="F21" s="11" t="s">
        <v>58</v>
      </c>
      <c r="G21" s="18">
        <v>80</v>
      </c>
      <c r="H21" s="7">
        <f ca="1">Tasks!K21</f>
        <v>416</v>
      </c>
    </row>
    <row r="22" spans="1:8" x14ac:dyDescent="0.45">
      <c r="A22" s="3" t="s">
        <v>247</v>
      </c>
      <c r="B22" s="3" t="s">
        <v>224</v>
      </c>
      <c r="C22" s="3" t="s">
        <v>8</v>
      </c>
      <c r="D22" s="12" t="s">
        <v>192</v>
      </c>
      <c r="E22" s="11" t="s">
        <v>76</v>
      </c>
      <c r="F22" s="11" t="s">
        <v>58</v>
      </c>
      <c r="G22" s="18">
        <v>75</v>
      </c>
      <c r="H22" s="7">
        <f ca="1">Tasks!K22</f>
        <v>3080</v>
      </c>
    </row>
    <row r="23" spans="1:8" x14ac:dyDescent="0.45">
      <c r="A23" s="3" t="s">
        <v>248</v>
      </c>
      <c r="B23" s="3" t="s">
        <v>225</v>
      </c>
      <c r="C23" s="3" t="s">
        <v>83</v>
      </c>
      <c r="D23" s="12" t="s">
        <v>193</v>
      </c>
      <c r="E23" s="11" t="s">
        <v>166</v>
      </c>
      <c r="F23" s="11" t="s">
        <v>172</v>
      </c>
      <c r="G23" s="18">
        <v>60</v>
      </c>
      <c r="H23" s="7">
        <f ca="1">Tasks!K23</f>
        <v>184</v>
      </c>
    </row>
    <row r="24" spans="1:8" x14ac:dyDescent="0.45">
      <c r="A24" s="3" t="s">
        <v>249</v>
      </c>
      <c r="B24" s="3" t="s">
        <v>226</v>
      </c>
      <c r="C24" s="3" t="s">
        <v>84</v>
      </c>
      <c r="D24" s="12" t="s">
        <v>194</v>
      </c>
      <c r="E24" s="11" t="s">
        <v>167</v>
      </c>
      <c r="F24" s="11" t="s">
        <v>172</v>
      </c>
      <c r="G24" s="18">
        <v>50</v>
      </c>
      <c r="H24" s="7">
        <f ca="1">Tasks!K24</f>
        <v>2264</v>
      </c>
    </row>
    <row r="25" spans="1:8" x14ac:dyDescent="0.45">
      <c r="A25" s="3" t="s">
        <v>250</v>
      </c>
      <c r="B25" s="3" t="s">
        <v>227</v>
      </c>
      <c r="C25" s="3" t="s">
        <v>85</v>
      </c>
      <c r="D25" s="12" t="s">
        <v>195</v>
      </c>
      <c r="E25" s="11" t="s">
        <v>174</v>
      </c>
      <c r="F25" s="11" t="s">
        <v>173</v>
      </c>
      <c r="G25" s="18">
        <v>80</v>
      </c>
      <c r="H25" s="7">
        <f ca="1">Tasks!K25</f>
        <v>168</v>
      </c>
    </row>
    <row r="26" spans="1:8" x14ac:dyDescent="0.45">
      <c r="A26" s="3" t="s">
        <v>251</v>
      </c>
      <c r="B26" s="3" t="s">
        <v>228</v>
      </c>
      <c r="C26" s="3" t="s">
        <v>86</v>
      </c>
      <c r="D26" s="12" t="s">
        <v>196</v>
      </c>
      <c r="E26" s="11" t="s">
        <v>168</v>
      </c>
      <c r="F26" s="11" t="s">
        <v>173</v>
      </c>
      <c r="G26" s="18">
        <v>80</v>
      </c>
      <c r="H26" s="7">
        <f ca="1">Tasks!K26</f>
        <v>800</v>
      </c>
    </row>
    <row r="27" spans="1:8" x14ac:dyDescent="0.45">
      <c r="A27" s="3" t="s">
        <v>252</v>
      </c>
      <c r="B27" s="3" t="s">
        <v>229</v>
      </c>
      <c r="C27" s="3" t="s">
        <v>87</v>
      </c>
      <c r="D27" s="12" t="s">
        <v>197</v>
      </c>
      <c r="E27" s="11" t="s">
        <v>169</v>
      </c>
      <c r="F27" s="11" t="s">
        <v>59</v>
      </c>
      <c r="G27" s="18">
        <v>70</v>
      </c>
      <c r="H27" s="7">
        <f ca="1">Tasks!K27</f>
        <v>1048</v>
      </c>
    </row>
    <row r="28" spans="1:8" x14ac:dyDescent="0.45">
      <c r="A28" s="3" t="s">
        <v>253</v>
      </c>
      <c r="B28" s="3" t="s">
        <v>230</v>
      </c>
      <c r="C28" s="3" t="s">
        <v>88</v>
      </c>
      <c r="D28" s="12" t="s">
        <v>198</v>
      </c>
      <c r="E28" s="11" t="s">
        <v>169</v>
      </c>
      <c r="F28" s="11" t="s">
        <v>59</v>
      </c>
      <c r="G28" s="18">
        <v>70</v>
      </c>
      <c r="H28" s="7">
        <f ca="1">Tasks!K28</f>
        <v>1056</v>
      </c>
    </row>
    <row r="29" spans="1:8" x14ac:dyDescent="0.45">
      <c r="A29" s="3" t="s">
        <v>254</v>
      </c>
      <c r="B29" s="3" t="s">
        <v>231</v>
      </c>
      <c r="C29" s="3" t="s">
        <v>96</v>
      </c>
      <c r="D29" s="12" t="s">
        <v>199</v>
      </c>
      <c r="E29" s="11" t="s">
        <v>169</v>
      </c>
      <c r="F29" s="11" t="s">
        <v>59</v>
      </c>
      <c r="G29" s="18">
        <v>70</v>
      </c>
      <c r="H29" s="7">
        <f ca="1">Tasks!K29</f>
        <v>2680</v>
      </c>
    </row>
    <row r="30" spans="1:8" x14ac:dyDescent="0.45">
      <c r="A30" s="3" t="s">
        <v>255</v>
      </c>
      <c r="B30" s="3" t="s">
        <v>232</v>
      </c>
      <c r="C30" s="3" t="s">
        <v>101</v>
      </c>
      <c r="D30" s="12" t="s">
        <v>200</v>
      </c>
      <c r="E30" s="11" t="s">
        <v>170</v>
      </c>
      <c r="F30" s="11" t="s">
        <v>114</v>
      </c>
      <c r="G30" s="18">
        <v>80</v>
      </c>
      <c r="H30" s="7">
        <f ca="1">Tasks!K30</f>
        <v>1384</v>
      </c>
    </row>
    <row r="31" spans="1:8" x14ac:dyDescent="0.45">
      <c r="A31" s="3" t="s">
        <v>256</v>
      </c>
      <c r="B31" s="3" t="s">
        <v>233</v>
      </c>
      <c r="C31" s="3" t="s">
        <v>102</v>
      </c>
      <c r="D31" s="12" t="s">
        <v>201</v>
      </c>
      <c r="E31" s="11" t="s">
        <v>175</v>
      </c>
      <c r="F31" s="11" t="s">
        <v>114</v>
      </c>
      <c r="G31" s="18">
        <v>80</v>
      </c>
      <c r="H31" s="7">
        <f ca="1">Tasks!K31</f>
        <v>864</v>
      </c>
    </row>
    <row r="32" spans="1:8" x14ac:dyDescent="0.45">
      <c r="A32" s="3" t="s">
        <v>257</v>
      </c>
      <c r="B32" s="3" t="s">
        <v>234</v>
      </c>
      <c r="C32" s="3" t="s">
        <v>103</v>
      </c>
      <c r="D32" s="12" t="s">
        <v>202</v>
      </c>
      <c r="E32" s="21" t="s">
        <v>187</v>
      </c>
      <c r="F32" s="11" t="s">
        <v>171</v>
      </c>
      <c r="G32" s="18">
        <v>70</v>
      </c>
      <c r="H32" s="7">
        <f ca="1">Tasks!K32</f>
        <v>1032</v>
      </c>
    </row>
    <row r="33" spans="1:8" x14ac:dyDescent="0.45">
      <c r="A33" s="3" t="s">
        <v>258</v>
      </c>
      <c r="B33" s="3" t="s">
        <v>235</v>
      </c>
      <c r="C33" s="3" t="s">
        <v>104</v>
      </c>
      <c r="D33" s="12" t="s">
        <v>203</v>
      </c>
      <c r="E33" s="11" t="s">
        <v>187</v>
      </c>
      <c r="F33" s="11" t="s">
        <v>171</v>
      </c>
      <c r="G33" s="19">
        <v>70</v>
      </c>
      <c r="H33" s="7">
        <f ca="1">Tasks!K33</f>
        <v>1040</v>
      </c>
    </row>
  </sheetData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G10" sqref="G10"/>
    </sheetView>
  </sheetViews>
  <sheetFormatPr defaultRowHeight="14.25" x14ac:dyDescent="0.45"/>
  <cols>
    <col min="3" max="3" width="21.33203125" bestFit="1" customWidth="1"/>
    <col min="4" max="4" width="14.33203125" style="20" bestFit="1" customWidth="1"/>
    <col min="5" max="5" width="13.3984375" style="20" bestFit="1" customWidth="1"/>
  </cols>
  <sheetData>
    <row r="1" spans="1:6" x14ac:dyDescent="0.45">
      <c r="A1" s="1" t="s">
        <v>32</v>
      </c>
      <c r="B1" s="1" t="s">
        <v>0</v>
      </c>
      <c r="C1" s="1" t="s">
        <v>165</v>
      </c>
      <c r="D1" s="24" t="s">
        <v>33</v>
      </c>
      <c r="E1" s="24" t="s">
        <v>34</v>
      </c>
      <c r="F1" s="23"/>
    </row>
    <row r="2" spans="1:6" x14ac:dyDescent="0.45">
      <c r="A2" t="s">
        <v>259</v>
      </c>
      <c r="B2" s="3" t="s">
        <v>4</v>
      </c>
      <c r="C2" s="16" t="s">
        <v>52</v>
      </c>
      <c r="D2" s="20">
        <f>Projects!G2</f>
        <v>500000</v>
      </c>
      <c r="E2" s="20">
        <f>Projects!H2</f>
        <v>520000</v>
      </c>
    </row>
    <row r="3" spans="1:6" x14ac:dyDescent="0.45">
      <c r="A3" t="s">
        <v>260</v>
      </c>
      <c r="B3" s="3" t="s">
        <v>5</v>
      </c>
      <c r="C3" s="16" t="s">
        <v>53</v>
      </c>
      <c r="D3" s="20">
        <f>Projects!G3</f>
        <v>80000</v>
      </c>
      <c r="E3" s="20">
        <f>Projects!H3</f>
        <v>75000</v>
      </c>
    </row>
    <row r="4" spans="1:6" x14ac:dyDescent="0.45">
      <c r="A4" t="s">
        <v>261</v>
      </c>
      <c r="B4" s="3" t="s">
        <v>6</v>
      </c>
      <c r="C4" s="16" t="s">
        <v>54</v>
      </c>
      <c r="D4" s="20">
        <f>Projects!G4</f>
        <v>430000</v>
      </c>
      <c r="E4" s="20">
        <f>Projects!H4</f>
        <v>215000</v>
      </c>
    </row>
    <row r="5" spans="1:6" x14ac:dyDescent="0.45">
      <c r="A5" t="s">
        <v>262</v>
      </c>
      <c r="B5" s="3" t="s">
        <v>7</v>
      </c>
      <c r="C5" s="16" t="s">
        <v>55</v>
      </c>
      <c r="D5" s="20">
        <f>Projects!G5</f>
        <v>300000</v>
      </c>
      <c r="E5" s="20">
        <f>Projects!H5</f>
        <v>290000</v>
      </c>
    </row>
    <row r="6" spans="1:6" x14ac:dyDescent="0.45">
      <c r="A6" t="s">
        <v>263</v>
      </c>
      <c r="B6" s="3" t="s">
        <v>8</v>
      </c>
      <c r="C6" s="16" t="s">
        <v>56</v>
      </c>
      <c r="D6" s="20">
        <f>Projects!G6</f>
        <v>150000</v>
      </c>
      <c r="E6" s="20">
        <f>Projects!H6</f>
        <v>147000</v>
      </c>
    </row>
    <row r="7" spans="1:6" x14ac:dyDescent="0.45">
      <c r="A7" t="s">
        <v>264</v>
      </c>
      <c r="B7" s="3" t="s">
        <v>83</v>
      </c>
      <c r="C7" t="s">
        <v>90</v>
      </c>
      <c r="D7" s="20">
        <f>Projects!G7</f>
        <v>8050000</v>
      </c>
      <c r="E7" s="20">
        <f>Projects!H7</f>
        <v>2370000</v>
      </c>
    </row>
    <row r="8" spans="1:6" x14ac:dyDescent="0.45">
      <c r="A8" t="s">
        <v>265</v>
      </c>
      <c r="B8" s="3" t="s">
        <v>84</v>
      </c>
      <c r="C8" t="s">
        <v>89</v>
      </c>
      <c r="D8" s="20">
        <f>Projects!G8</f>
        <v>320000</v>
      </c>
      <c r="E8" s="20">
        <f>Projects!H8</f>
        <v>270000</v>
      </c>
    </row>
    <row r="9" spans="1:6" x14ac:dyDescent="0.45">
      <c r="A9" t="s">
        <v>266</v>
      </c>
      <c r="B9" s="3" t="s">
        <v>85</v>
      </c>
      <c r="C9" t="s">
        <v>91</v>
      </c>
      <c r="D9" s="20">
        <f>Projects!G9</f>
        <v>3700000</v>
      </c>
      <c r="E9" s="20">
        <f>Projects!H9</f>
        <v>133000</v>
      </c>
    </row>
    <row r="10" spans="1:6" x14ac:dyDescent="0.45">
      <c r="A10" t="s">
        <v>267</v>
      </c>
      <c r="B10" s="3" t="s">
        <v>86</v>
      </c>
      <c r="C10" t="s">
        <v>92</v>
      </c>
      <c r="D10" s="20">
        <f>Projects!G10</f>
        <v>873000</v>
      </c>
      <c r="E10" s="20">
        <f>Projects!H10</f>
        <v>419000</v>
      </c>
    </row>
    <row r="11" spans="1:6" x14ac:dyDescent="0.45">
      <c r="A11" t="s">
        <v>268</v>
      </c>
      <c r="B11" s="3" t="s">
        <v>87</v>
      </c>
      <c r="C11" t="s">
        <v>93</v>
      </c>
      <c r="D11" s="20">
        <f>Projects!G11</f>
        <v>1250000</v>
      </c>
      <c r="E11" s="20">
        <f>Projects!H11</f>
        <v>315600</v>
      </c>
    </row>
    <row r="12" spans="1:6" x14ac:dyDescent="0.45">
      <c r="A12" t="s">
        <v>269</v>
      </c>
      <c r="B12" s="3" t="s">
        <v>88</v>
      </c>
      <c r="C12" t="s">
        <v>94</v>
      </c>
      <c r="D12" s="20">
        <f>Projects!G12</f>
        <v>3400000</v>
      </c>
      <c r="E12" s="20">
        <f>Projects!H12</f>
        <v>1450000</v>
      </c>
    </row>
    <row r="13" spans="1:6" x14ac:dyDescent="0.45">
      <c r="A13" t="s">
        <v>270</v>
      </c>
      <c r="B13" s="3" t="s">
        <v>96</v>
      </c>
      <c r="C13" t="s">
        <v>95</v>
      </c>
      <c r="D13" s="20">
        <f>Projects!G13</f>
        <v>300000</v>
      </c>
      <c r="E13" s="20">
        <f>Projects!H13</f>
        <v>217000</v>
      </c>
    </row>
    <row r="14" spans="1:6" x14ac:dyDescent="0.45">
      <c r="A14" t="s">
        <v>271</v>
      </c>
      <c r="B14" s="3" t="s">
        <v>101</v>
      </c>
      <c r="C14" t="s">
        <v>97</v>
      </c>
      <c r="D14" s="20">
        <f>Projects!G14</f>
        <v>450000</v>
      </c>
      <c r="E14" s="20">
        <f>Projects!H14</f>
        <v>470000</v>
      </c>
    </row>
    <row r="15" spans="1:6" x14ac:dyDescent="0.45">
      <c r="A15" t="s">
        <v>272</v>
      </c>
      <c r="B15" s="3" t="s">
        <v>102</v>
      </c>
      <c r="C15" t="s">
        <v>98</v>
      </c>
      <c r="D15" s="20">
        <f>Projects!G15</f>
        <v>1550000</v>
      </c>
      <c r="E15" s="20">
        <f>Projects!H15</f>
        <v>70000</v>
      </c>
    </row>
    <row r="16" spans="1:6" x14ac:dyDescent="0.45">
      <c r="A16" t="s">
        <v>273</v>
      </c>
      <c r="B16" s="3" t="s">
        <v>103</v>
      </c>
      <c r="C16" t="s">
        <v>99</v>
      </c>
      <c r="D16" s="20">
        <f>Projects!G16</f>
        <v>375000</v>
      </c>
      <c r="E16" s="20">
        <f>Projects!H16</f>
        <v>130000</v>
      </c>
    </row>
    <row r="17" spans="1:5" x14ac:dyDescent="0.45">
      <c r="A17" t="s">
        <v>274</v>
      </c>
      <c r="B17" s="3" t="s">
        <v>104</v>
      </c>
      <c r="C17" t="s">
        <v>100</v>
      </c>
      <c r="D17" s="20">
        <f>Projects!G17</f>
        <v>220000</v>
      </c>
      <c r="E17" s="20">
        <f>Projects!H17</f>
        <v>95000</v>
      </c>
    </row>
  </sheetData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ACC5-18AD-47DF-AA52-A2557F97B987}">
  <dimension ref="A1:H27"/>
  <sheetViews>
    <sheetView workbookViewId="0">
      <selection activeCell="H11" sqref="H11"/>
    </sheetView>
  </sheetViews>
  <sheetFormatPr defaultRowHeight="14.25" x14ac:dyDescent="0.45"/>
  <cols>
    <col min="3" max="3" width="11.265625" style="5" customWidth="1"/>
    <col min="4" max="4" width="10.19921875" style="5" bestFit="1" customWidth="1"/>
    <col min="5" max="5" width="13.3984375" style="20" bestFit="1" customWidth="1"/>
    <col min="6" max="6" width="11.6640625" bestFit="1" customWidth="1"/>
    <col min="7" max="7" width="12.9296875" style="28" customWidth="1"/>
    <col min="8" max="8" width="31.1328125" customWidth="1"/>
  </cols>
  <sheetData>
    <row r="1" spans="1:8" x14ac:dyDescent="0.45">
      <c r="A1" s="26" t="s">
        <v>291</v>
      </c>
      <c r="B1" s="26" t="s">
        <v>0</v>
      </c>
      <c r="C1" s="30" t="s">
        <v>292</v>
      </c>
      <c r="D1" s="30" t="s">
        <v>60</v>
      </c>
      <c r="E1" s="29" t="s">
        <v>293</v>
      </c>
      <c r="F1" s="26" t="s">
        <v>325</v>
      </c>
      <c r="G1" s="27" t="s">
        <v>294</v>
      </c>
      <c r="H1" s="26" t="s">
        <v>295</v>
      </c>
    </row>
    <row r="2" spans="1:8" x14ac:dyDescent="0.45">
      <c r="A2" s="25" t="s">
        <v>296</v>
      </c>
      <c r="B2" s="25" t="s">
        <v>4</v>
      </c>
      <c r="C2" s="5" t="s">
        <v>326</v>
      </c>
      <c r="D2" s="5" t="s">
        <v>327</v>
      </c>
      <c r="E2" s="20">
        <v>120000</v>
      </c>
      <c r="F2" s="25" t="s">
        <v>297</v>
      </c>
      <c r="G2" s="28" t="s">
        <v>328</v>
      </c>
      <c r="H2" s="25" t="s">
        <v>298</v>
      </c>
    </row>
    <row r="3" spans="1:8" x14ac:dyDescent="0.45">
      <c r="A3" s="25" t="s">
        <v>299</v>
      </c>
      <c r="B3" s="25" t="s">
        <v>4</v>
      </c>
      <c r="C3" s="5" t="s">
        <v>329</v>
      </c>
      <c r="D3" s="5" t="s">
        <v>330</v>
      </c>
      <c r="E3" s="20">
        <v>200000</v>
      </c>
      <c r="F3" s="25" t="s">
        <v>297</v>
      </c>
      <c r="G3" s="28" t="s">
        <v>331</v>
      </c>
      <c r="H3" s="25" t="s">
        <v>300</v>
      </c>
    </row>
    <row r="4" spans="1:8" x14ac:dyDescent="0.45">
      <c r="A4" s="25" t="s">
        <v>301</v>
      </c>
      <c r="B4" s="25" t="s">
        <v>4</v>
      </c>
      <c r="C4" s="5" t="s">
        <v>332</v>
      </c>
      <c r="D4" s="5" t="s">
        <v>333</v>
      </c>
      <c r="E4" s="20">
        <v>200000</v>
      </c>
      <c r="F4" s="25" t="s">
        <v>302</v>
      </c>
      <c r="H4" s="25" t="s">
        <v>303</v>
      </c>
    </row>
    <row r="5" spans="1:8" x14ac:dyDescent="0.45">
      <c r="A5" s="25" t="s">
        <v>304</v>
      </c>
      <c r="B5" s="25" t="s">
        <v>5</v>
      </c>
      <c r="C5" s="5" t="s">
        <v>334</v>
      </c>
      <c r="D5" s="5" t="s">
        <v>335</v>
      </c>
      <c r="E5" s="20">
        <v>30000</v>
      </c>
      <c r="F5" s="25" t="s">
        <v>297</v>
      </c>
      <c r="G5" s="28" t="s">
        <v>336</v>
      </c>
      <c r="H5" s="25" t="s">
        <v>305</v>
      </c>
    </row>
    <row r="6" spans="1:8" x14ac:dyDescent="0.45">
      <c r="A6" s="25" t="s">
        <v>306</v>
      </c>
      <c r="B6" s="25" t="s">
        <v>5</v>
      </c>
      <c r="C6" s="5" t="s">
        <v>337</v>
      </c>
      <c r="D6" s="5" t="s">
        <v>338</v>
      </c>
      <c r="E6" s="20">
        <v>50000</v>
      </c>
      <c r="F6" s="25" t="s">
        <v>307</v>
      </c>
      <c r="H6" s="25" t="s">
        <v>308</v>
      </c>
    </row>
    <row r="7" spans="1:8" x14ac:dyDescent="0.45">
      <c r="A7" s="25" t="s">
        <v>309</v>
      </c>
      <c r="B7" s="25" t="s">
        <v>83</v>
      </c>
      <c r="C7" s="5" t="s">
        <v>339</v>
      </c>
      <c r="D7" s="5" t="s">
        <v>340</v>
      </c>
      <c r="E7" s="20">
        <v>1500000</v>
      </c>
      <c r="F7" s="25" t="s">
        <v>307</v>
      </c>
      <c r="H7" s="25" t="s">
        <v>310</v>
      </c>
    </row>
    <row r="8" spans="1:8" x14ac:dyDescent="0.45">
      <c r="A8" s="25" t="s">
        <v>311</v>
      </c>
      <c r="B8" s="25" t="s">
        <v>87</v>
      </c>
      <c r="C8" s="5" t="s">
        <v>341</v>
      </c>
      <c r="D8" s="5" t="s">
        <v>342</v>
      </c>
      <c r="E8" s="20">
        <v>600000</v>
      </c>
      <c r="F8" s="25" t="s">
        <v>297</v>
      </c>
      <c r="G8" s="28" t="s">
        <v>343</v>
      </c>
      <c r="H8" s="25" t="s">
        <v>312</v>
      </c>
    </row>
    <row r="9" spans="1:8" x14ac:dyDescent="0.45">
      <c r="A9" s="25" t="s">
        <v>313</v>
      </c>
      <c r="B9" s="25" t="s">
        <v>87</v>
      </c>
      <c r="C9" s="5" t="s">
        <v>344</v>
      </c>
      <c r="D9" s="5" t="s">
        <v>345</v>
      </c>
      <c r="E9" s="20">
        <v>650000</v>
      </c>
      <c r="F9" s="25" t="s">
        <v>307</v>
      </c>
      <c r="H9" s="25" t="s">
        <v>314</v>
      </c>
    </row>
    <row r="10" spans="1:8" x14ac:dyDescent="0.45">
      <c r="A10" s="25" t="s">
        <v>315</v>
      </c>
      <c r="B10" s="25" t="s">
        <v>101</v>
      </c>
      <c r="C10" s="5" t="s">
        <v>346</v>
      </c>
      <c r="D10" s="5" t="s">
        <v>347</v>
      </c>
      <c r="E10" s="20">
        <v>200000</v>
      </c>
      <c r="F10" s="25" t="s">
        <v>297</v>
      </c>
      <c r="G10" s="28" t="s">
        <v>348</v>
      </c>
      <c r="H10" s="25" t="s">
        <v>316</v>
      </c>
    </row>
    <row r="11" spans="1:8" x14ac:dyDescent="0.45">
      <c r="A11" s="25" t="s">
        <v>317</v>
      </c>
      <c r="B11" s="25" t="s">
        <v>101</v>
      </c>
      <c r="C11" s="5" t="s">
        <v>349</v>
      </c>
      <c r="D11" s="5" t="s">
        <v>350</v>
      </c>
      <c r="E11" s="20">
        <v>250000</v>
      </c>
      <c r="F11" s="25" t="s">
        <v>307</v>
      </c>
      <c r="H11" s="25" t="s">
        <v>318</v>
      </c>
    </row>
    <row r="12" spans="1:8" x14ac:dyDescent="0.45">
      <c r="A12" s="25" t="s">
        <v>319</v>
      </c>
      <c r="B12" s="25" t="s">
        <v>84</v>
      </c>
      <c r="C12" s="5" t="s">
        <v>351</v>
      </c>
      <c r="D12" s="5" t="s">
        <v>352</v>
      </c>
      <c r="E12" s="20">
        <v>100000</v>
      </c>
      <c r="F12" s="25" t="s">
        <v>297</v>
      </c>
      <c r="G12" s="28" t="s">
        <v>353</v>
      </c>
      <c r="H12" s="25" t="s">
        <v>354</v>
      </c>
    </row>
    <row r="13" spans="1:8" x14ac:dyDescent="0.45">
      <c r="A13" s="25" t="s">
        <v>320</v>
      </c>
      <c r="B13" s="25" t="s">
        <v>84</v>
      </c>
      <c r="C13" s="5" t="s">
        <v>337</v>
      </c>
      <c r="D13" s="5" t="s">
        <v>338</v>
      </c>
      <c r="E13" s="20">
        <v>170000</v>
      </c>
      <c r="F13" s="25" t="s">
        <v>307</v>
      </c>
      <c r="H13" s="25" t="s">
        <v>355</v>
      </c>
    </row>
    <row r="14" spans="1:8" x14ac:dyDescent="0.45">
      <c r="A14" s="25" t="s">
        <v>321</v>
      </c>
      <c r="B14" s="25" t="s">
        <v>85</v>
      </c>
      <c r="C14" s="5" t="s">
        <v>356</v>
      </c>
      <c r="D14" s="5" t="s">
        <v>357</v>
      </c>
      <c r="E14" s="20">
        <v>1200000</v>
      </c>
      <c r="F14" s="25" t="s">
        <v>307</v>
      </c>
      <c r="H14" s="25" t="s">
        <v>358</v>
      </c>
    </row>
    <row r="15" spans="1:8" x14ac:dyDescent="0.45">
      <c r="A15" s="25" t="s">
        <v>322</v>
      </c>
      <c r="B15" s="25" t="s">
        <v>85</v>
      </c>
      <c r="C15" s="5" t="s">
        <v>359</v>
      </c>
      <c r="D15" s="5" t="s">
        <v>360</v>
      </c>
      <c r="E15" s="20">
        <v>2500000</v>
      </c>
      <c r="F15" s="25" t="s">
        <v>307</v>
      </c>
      <c r="H15" s="25" t="s">
        <v>361</v>
      </c>
    </row>
    <row r="16" spans="1:8" x14ac:dyDescent="0.45">
      <c r="A16" s="25" t="s">
        <v>323</v>
      </c>
      <c r="B16" s="25" t="s">
        <v>86</v>
      </c>
      <c r="C16" s="5" t="s">
        <v>362</v>
      </c>
      <c r="D16" s="5" t="s">
        <v>363</v>
      </c>
      <c r="E16" s="20">
        <v>200000</v>
      </c>
      <c r="F16" s="25" t="s">
        <v>297</v>
      </c>
      <c r="G16" s="28" t="s">
        <v>364</v>
      </c>
      <c r="H16" s="25" t="s">
        <v>365</v>
      </c>
    </row>
    <row r="17" spans="1:8" x14ac:dyDescent="0.45">
      <c r="A17" s="25" t="s">
        <v>324</v>
      </c>
      <c r="B17" s="25" t="s">
        <v>86</v>
      </c>
      <c r="C17" s="5" t="s">
        <v>344</v>
      </c>
      <c r="D17" s="5" t="s">
        <v>345</v>
      </c>
      <c r="E17" s="20">
        <v>219000</v>
      </c>
      <c r="F17" s="25" t="s">
        <v>307</v>
      </c>
      <c r="H17" s="25" t="s">
        <v>366</v>
      </c>
    </row>
    <row r="18" spans="1:8" x14ac:dyDescent="0.45">
      <c r="A18" s="25" t="s">
        <v>367</v>
      </c>
      <c r="B18" s="25" t="s">
        <v>88</v>
      </c>
      <c r="C18" s="5" t="s">
        <v>368</v>
      </c>
      <c r="D18" s="5" t="s">
        <v>369</v>
      </c>
      <c r="E18" s="20">
        <v>700000</v>
      </c>
      <c r="F18" s="25" t="s">
        <v>297</v>
      </c>
      <c r="G18" s="28" t="s">
        <v>338</v>
      </c>
      <c r="H18" s="25" t="s">
        <v>370</v>
      </c>
    </row>
    <row r="19" spans="1:8" x14ac:dyDescent="0.45">
      <c r="A19" s="25" t="s">
        <v>371</v>
      </c>
      <c r="B19" s="25" t="s">
        <v>88</v>
      </c>
      <c r="C19" s="5" t="s">
        <v>372</v>
      </c>
      <c r="D19" s="5" t="s">
        <v>373</v>
      </c>
      <c r="E19" s="20">
        <v>750000</v>
      </c>
      <c r="F19" s="25" t="s">
        <v>307</v>
      </c>
      <c r="H19" s="25" t="s">
        <v>374</v>
      </c>
    </row>
    <row r="20" spans="1:8" x14ac:dyDescent="0.45">
      <c r="A20" s="25" t="s">
        <v>375</v>
      </c>
      <c r="B20" s="25" t="s">
        <v>96</v>
      </c>
      <c r="C20" s="5" t="s">
        <v>376</v>
      </c>
      <c r="D20" s="5" t="s">
        <v>377</v>
      </c>
      <c r="E20" s="20">
        <v>120000</v>
      </c>
      <c r="F20" s="25" t="s">
        <v>297</v>
      </c>
      <c r="G20" s="28" t="s">
        <v>352</v>
      </c>
      <c r="H20" s="25" t="s">
        <v>378</v>
      </c>
    </row>
    <row r="21" spans="1:8" x14ac:dyDescent="0.45">
      <c r="A21" s="25" t="s">
        <v>379</v>
      </c>
      <c r="B21" s="25" t="s">
        <v>96</v>
      </c>
      <c r="C21" s="5" t="s">
        <v>380</v>
      </c>
      <c r="D21" s="5" t="s">
        <v>381</v>
      </c>
      <c r="E21" s="20">
        <v>97000</v>
      </c>
      <c r="F21" s="25" t="s">
        <v>307</v>
      </c>
      <c r="H21" s="25" t="s">
        <v>382</v>
      </c>
    </row>
    <row r="22" spans="1:8" x14ac:dyDescent="0.45">
      <c r="A22" s="25" t="s">
        <v>383</v>
      </c>
      <c r="B22" s="25" t="s">
        <v>102</v>
      </c>
      <c r="C22" s="5" t="s">
        <v>384</v>
      </c>
      <c r="D22" s="5" t="s">
        <v>385</v>
      </c>
      <c r="E22" s="20">
        <v>35000</v>
      </c>
      <c r="F22" s="25" t="s">
        <v>297</v>
      </c>
      <c r="G22" s="28" t="s">
        <v>386</v>
      </c>
      <c r="H22" s="25" t="s">
        <v>387</v>
      </c>
    </row>
    <row r="23" spans="1:8" x14ac:dyDescent="0.45">
      <c r="A23" s="25" t="s">
        <v>388</v>
      </c>
      <c r="B23" s="25" t="s">
        <v>102</v>
      </c>
      <c r="C23" s="5" t="s">
        <v>381</v>
      </c>
      <c r="D23" s="5" t="s">
        <v>389</v>
      </c>
      <c r="E23" s="20">
        <v>35000</v>
      </c>
      <c r="F23" s="25" t="s">
        <v>307</v>
      </c>
      <c r="H23" s="25" t="s">
        <v>390</v>
      </c>
    </row>
    <row r="24" spans="1:8" x14ac:dyDescent="0.45">
      <c r="A24" s="25" t="s">
        <v>391</v>
      </c>
      <c r="B24" s="25" t="s">
        <v>103</v>
      </c>
      <c r="C24" s="5" t="s">
        <v>369</v>
      </c>
      <c r="D24" s="5" t="s">
        <v>346</v>
      </c>
      <c r="E24" s="20">
        <v>65000</v>
      </c>
      <c r="F24" s="25" t="s">
        <v>297</v>
      </c>
      <c r="G24" s="28" t="s">
        <v>392</v>
      </c>
      <c r="H24" s="25" t="s">
        <v>393</v>
      </c>
    </row>
    <row r="25" spans="1:8" x14ac:dyDescent="0.45">
      <c r="A25" s="25" t="s">
        <v>394</v>
      </c>
      <c r="B25" s="25" t="s">
        <v>103</v>
      </c>
      <c r="C25" s="5" t="s">
        <v>395</v>
      </c>
      <c r="D25" s="5" t="s">
        <v>396</v>
      </c>
      <c r="E25" s="20">
        <v>65000</v>
      </c>
      <c r="F25" s="25" t="s">
        <v>307</v>
      </c>
      <c r="H25" s="25" t="s">
        <v>397</v>
      </c>
    </row>
    <row r="26" spans="1:8" x14ac:dyDescent="0.45">
      <c r="A26" s="25" t="s">
        <v>398</v>
      </c>
      <c r="B26" s="25" t="s">
        <v>104</v>
      </c>
      <c r="C26" s="5" t="s">
        <v>399</v>
      </c>
      <c r="D26" s="5" t="s">
        <v>368</v>
      </c>
      <c r="E26" s="20">
        <v>45000</v>
      </c>
      <c r="F26" s="25" t="s">
        <v>297</v>
      </c>
      <c r="G26" s="28" t="s">
        <v>400</v>
      </c>
      <c r="H26" s="25" t="s">
        <v>401</v>
      </c>
    </row>
    <row r="27" spans="1:8" x14ac:dyDescent="0.45">
      <c r="A27" s="25" t="s">
        <v>402</v>
      </c>
      <c r="B27" s="25" t="s">
        <v>104</v>
      </c>
      <c r="C27" s="5" t="s">
        <v>403</v>
      </c>
      <c r="D27" s="5" t="s">
        <v>404</v>
      </c>
      <c r="E27" s="20">
        <v>50000</v>
      </c>
      <c r="F27" s="25" t="s">
        <v>307</v>
      </c>
      <c r="H27" s="25" t="s">
        <v>405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workbookViewId="0">
      <selection activeCell="E13" sqref="E13"/>
    </sheetView>
  </sheetViews>
  <sheetFormatPr defaultRowHeight="14.25" x14ac:dyDescent="0.45"/>
  <sheetData>
    <row r="1" spans="1:4" x14ac:dyDescent="0.45">
      <c r="A1" s="1" t="s">
        <v>35</v>
      </c>
      <c r="B1" s="1" t="s">
        <v>0</v>
      </c>
      <c r="C1" s="1" t="s">
        <v>36</v>
      </c>
      <c r="D1" s="1" t="s">
        <v>13</v>
      </c>
    </row>
    <row r="2" spans="1:4" x14ac:dyDescent="0.45">
      <c r="A2" t="s">
        <v>275</v>
      </c>
      <c r="B2" s="3" t="s">
        <v>4</v>
      </c>
      <c r="C2" t="s">
        <v>38</v>
      </c>
      <c r="D2" t="s">
        <v>39</v>
      </c>
    </row>
    <row r="3" spans="1:4" x14ac:dyDescent="0.45">
      <c r="A3" t="s">
        <v>276</v>
      </c>
      <c r="B3" s="3" t="s">
        <v>5</v>
      </c>
      <c r="C3" t="s">
        <v>38</v>
      </c>
      <c r="D3" t="s">
        <v>39</v>
      </c>
    </row>
    <row r="4" spans="1:4" x14ac:dyDescent="0.45">
      <c r="A4" t="s">
        <v>277</v>
      </c>
      <c r="B4" s="3" t="s">
        <v>6</v>
      </c>
      <c r="C4" t="s">
        <v>41</v>
      </c>
      <c r="D4" t="s">
        <v>43</v>
      </c>
    </row>
    <row r="5" spans="1:4" x14ac:dyDescent="0.45">
      <c r="A5" t="s">
        <v>278</v>
      </c>
      <c r="B5" s="3" t="s">
        <v>7</v>
      </c>
      <c r="C5" t="s">
        <v>38</v>
      </c>
      <c r="D5" t="s">
        <v>39</v>
      </c>
    </row>
    <row r="6" spans="1:4" x14ac:dyDescent="0.45">
      <c r="A6" t="s">
        <v>279</v>
      </c>
      <c r="B6" s="3" t="s">
        <v>8</v>
      </c>
      <c r="C6" t="s">
        <v>46</v>
      </c>
      <c r="D6" t="s">
        <v>43</v>
      </c>
    </row>
    <row r="7" spans="1:4" x14ac:dyDescent="0.45">
      <c r="A7" t="s">
        <v>280</v>
      </c>
      <c r="B7" s="3" t="s">
        <v>83</v>
      </c>
      <c r="C7" t="s">
        <v>41</v>
      </c>
      <c r="D7" t="s">
        <v>43</v>
      </c>
    </row>
    <row r="8" spans="1:4" x14ac:dyDescent="0.45">
      <c r="A8" t="s">
        <v>281</v>
      </c>
      <c r="B8" s="3" t="s">
        <v>84</v>
      </c>
      <c r="C8" t="s">
        <v>38</v>
      </c>
      <c r="D8" t="s">
        <v>39</v>
      </c>
    </row>
    <row r="9" spans="1:4" x14ac:dyDescent="0.45">
      <c r="A9" t="s">
        <v>282</v>
      </c>
      <c r="B9" s="3" t="s">
        <v>85</v>
      </c>
      <c r="C9" t="s">
        <v>46</v>
      </c>
      <c r="D9" t="s">
        <v>39</v>
      </c>
    </row>
    <row r="10" spans="1:4" x14ac:dyDescent="0.45">
      <c r="A10" t="s">
        <v>283</v>
      </c>
      <c r="B10" s="3" t="s">
        <v>86</v>
      </c>
      <c r="C10" t="s">
        <v>41</v>
      </c>
      <c r="D10" t="s">
        <v>43</v>
      </c>
    </row>
    <row r="11" spans="1:4" x14ac:dyDescent="0.45">
      <c r="A11" t="s">
        <v>284</v>
      </c>
      <c r="B11" s="3" t="s">
        <v>87</v>
      </c>
      <c r="C11" t="s">
        <v>38</v>
      </c>
      <c r="D11" t="s">
        <v>39</v>
      </c>
    </row>
    <row r="12" spans="1:4" x14ac:dyDescent="0.45">
      <c r="A12" t="s">
        <v>285</v>
      </c>
      <c r="B12" s="3" t="s">
        <v>88</v>
      </c>
      <c r="C12" t="s">
        <v>41</v>
      </c>
      <c r="D12" t="s">
        <v>39</v>
      </c>
    </row>
    <row r="13" spans="1:4" x14ac:dyDescent="0.45">
      <c r="A13" t="s">
        <v>286</v>
      </c>
      <c r="B13" s="3" t="s">
        <v>96</v>
      </c>
      <c r="C13" t="s">
        <v>46</v>
      </c>
      <c r="D13" t="s">
        <v>39</v>
      </c>
    </row>
    <row r="14" spans="1:4" x14ac:dyDescent="0.45">
      <c r="A14" t="s">
        <v>287</v>
      </c>
      <c r="B14" s="3" t="s">
        <v>101</v>
      </c>
      <c r="C14" t="s">
        <v>38</v>
      </c>
      <c r="D14" t="s">
        <v>39</v>
      </c>
    </row>
    <row r="15" spans="1:4" x14ac:dyDescent="0.45">
      <c r="A15" t="s">
        <v>288</v>
      </c>
      <c r="B15" s="3" t="s">
        <v>102</v>
      </c>
      <c r="C15" t="s">
        <v>38</v>
      </c>
      <c r="D15" t="s">
        <v>39</v>
      </c>
    </row>
    <row r="16" spans="1:4" x14ac:dyDescent="0.45">
      <c r="A16" t="s">
        <v>289</v>
      </c>
      <c r="B16" s="3" t="s">
        <v>103</v>
      </c>
      <c r="C16" t="s">
        <v>38</v>
      </c>
      <c r="D16" t="s">
        <v>39</v>
      </c>
    </row>
    <row r="17" spans="1:4" x14ac:dyDescent="0.45">
      <c r="A17" t="s">
        <v>290</v>
      </c>
      <c r="B17" s="3" t="s">
        <v>104</v>
      </c>
      <c r="C17" t="s">
        <v>38</v>
      </c>
      <c r="D17" t="s">
        <v>39</v>
      </c>
    </row>
  </sheetData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8c2cb6-141e-4687-9328-746b2032c098">
      <Terms xmlns="http://schemas.microsoft.com/office/infopath/2007/PartnerControls"/>
    </lcf76f155ced4ddcb4097134ff3c332f>
    <TaxCatchAll xmlns="8f589031-b92f-4329-ab9e-baad796789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9FF2578EF24FBA7AC6334F798ACA" ma:contentTypeVersion="14" ma:contentTypeDescription="Create a new document." ma:contentTypeScope="" ma:versionID="8629587a74170741972a6f9d542a19b7">
  <xsd:schema xmlns:xsd="http://www.w3.org/2001/XMLSchema" xmlns:xs="http://www.w3.org/2001/XMLSchema" xmlns:p="http://schemas.microsoft.com/office/2006/metadata/properties" xmlns:ns2="428c2cb6-141e-4687-9328-746b2032c098" xmlns:ns3="8f589031-b92f-4329-ab9e-baad79678970" targetNamespace="http://schemas.microsoft.com/office/2006/metadata/properties" ma:root="true" ma:fieldsID="ca1cbde5408e3733e397f2f597b6c534" ns2:_="" ns3:_="">
    <xsd:import namespace="428c2cb6-141e-4687-9328-746b2032c098"/>
    <xsd:import namespace="8f589031-b92f-4329-ab9e-baad796789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2cb6-141e-4687-9328-746b2032c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3c61311-600d-41f3-a573-bd52b5d936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89031-b92f-4329-ab9e-baad7967897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f0740e-5cfe-4966-bcd0-a30148c97c0e}" ma:internalName="TaxCatchAll" ma:showField="CatchAllData" ma:web="8f589031-b92f-4329-ab9e-baad79678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5B4F1E-8B0F-47A4-8069-5A2E29E2E8A1}">
  <ds:schemaRefs>
    <ds:schemaRef ds:uri="http://schemas.microsoft.com/office/2006/metadata/properties"/>
    <ds:schemaRef ds:uri="http://schemas.microsoft.com/office/infopath/2007/PartnerControls"/>
    <ds:schemaRef ds:uri="428c2cb6-141e-4687-9328-746b2032c098"/>
    <ds:schemaRef ds:uri="8f589031-b92f-4329-ab9e-baad79678970"/>
  </ds:schemaRefs>
</ds:datastoreItem>
</file>

<file path=customXml/itemProps2.xml><?xml version="1.0" encoding="utf-8"?>
<ds:datastoreItem xmlns:ds="http://schemas.openxmlformats.org/officeDocument/2006/customXml" ds:itemID="{CB8A9230-74F1-424F-AB7B-27C8E43DFB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164D41-6850-42B5-B868-1A4668EFA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c2cb6-141e-4687-9328-746b2032c098"/>
    <ds:schemaRef ds:uri="8f589031-b92f-4329-ab9e-baad796789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Projects</vt:lpstr>
      <vt:lpstr>Tasks</vt:lpstr>
      <vt:lpstr>Resources</vt:lpstr>
      <vt:lpstr>Budget</vt:lpstr>
      <vt:lpstr>Invoice</vt:lpstr>
      <vt:lpstr>Risks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Ally Khamis</cp:lastModifiedBy>
  <dcterms:created xsi:type="dcterms:W3CDTF">2025-09-03T04:13:58Z</dcterms:created>
  <dcterms:modified xsi:type="dcterms:W3CDTF">2025-09-23T04:06:10Z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0x010100184F9FF2578EF24FBA7AC6334F798ACA</vt:lpwstr>
  </property>
  <property fmtid="{D5CDD505-2E9C-101B-9397-08002B2CF9AE}" pid="3" name="MediaServiceImageTags">
    <vt:lpwstr/>
  </property>
</Properties>
</file>